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nnotation" sheetId="1" r:id="rId1"/>
    <sheet name="Summary" sheetId="2" r:id="rId2"/>
  </sheets>
  <calcPr calcId="124519" fullCalcOnLoad="1"/>
</workbook>
</file>

<file path=xl/sharedStrings.xml><?xml version="1.0" encoding="utf-8"?>
<sst xmlns="http://schemas.openxmlformats.org/spreadsheetml/2006/main" count="1580" uniqueCount="807">
  <si>
    <t>Contig</t>
  </si>
  <si>
    <t>Protein_ID</t>
  </si>
  <si>
    <t>Start</t>
  </si>
  <si>
    <t>End</t>
  </si>
  <si>
    <t>Strand</t>
  </si>
  <si>
    <t>Gene Name</t>
  </si>
  <si>
    <t>Product</t>
  </si>
  <si>
    <t>GO</t>
  </si>
  <si>
    <t>InterPro</t>
  </si>
  <si>
    <t>PFAM</t>
  </si>
  <si>
    <t>CDD</t>
  </si>
  <si>
    <t>TIGRFAM</t>
  </si>
  <si>
    <t>EggNOG</t>
  </si>
  <si>
    <t>EggNOG_Category</t>
  </si>
  <si>
    <t>Protein Seq</t>
  </si>
  <si>
    <t>Nucleotide Seq(CDS only)</t>
  </si>
  <si>
    <t xml:space="preserve"> </t>
  </si>
  <si>
    <t>0121-0823D_1</t>
  </si>
  <si>
    <t>0121-0823D_00001</t>
  </si>
  <si>
    <t>99</t>
  </si>
  <si>
    <t>944</t>
  </si>
  <si>
    <t>-</t>
  </si>
  <si>
    <t>putative lysin</t>
  </si>
  <si>
    <t>IPR008044;IPR031898;IPR038263</t>
  </si>
  <si>
    <t>PF05382;PF16775</t>
  </si>
  <si>
    <t>M</t>
  </si>
  <si>
    <t>MSVDINKVISWFDNHMGKITYSMYGSRNGRDGTGDCSGTMTQALYEAGASKPAYLYSTETIHPYLINNGFSLYAENKSWTAKRGDIVVMGKRGESAGAFGHIGVISTDDPNALLLSTSFWTGGESGTAVGNVKFDEMWEADGSPYFYVYRQTNSKPAPAIPHNIDQVLEVGEYFSTKPAYRIDKYEYVNGVEQVISYELANGGKSREYDWTNNGWGLNSFEIVDKNGVIQKDQRTAVGKYMQLHNYKRIRVAEVDEATNGIGIDTRYGRIWADATSFTEVK</t>
  </si>
  <si>
    <t>ATGTCAGTAGATATTAACAAAGTAATTTCGTGGTTTGATAATCATATGGGTAAAATTACCTATTCAATGTATGGCTCACGTAATGGTCGTGACGGGACTGGAGATTGTTCGGGCACTATGACACAAGCCTTATATGAGGCTGGAGCAAGTAAACCAGCATATCTATACTCAACTGAGACAATTCATCCCTATCTCATCAACAATGGCTTTTCTTTATATGCTGAAAATAAGTCATGGACGGCCAAACGAGGTGATATTGTCGTTATGGGTAAGCGTGGTGAGTCCGCTGGAGCTTTTGGACATATTGGGGTTATATCAACTGACGACCCTAACGCATTGCTATTGAGCACATCATTTTGGACTGGTGGTGAAAGTGGCACGGCTGTTGGTAACGTCAAATTTGATGAAATGTGGGAAGCTGATGGTTCGCCATACTTCTATGTATACCGTCAAACCAACTCTAAACCAGCACCAGCAATTCCTCATAATATAGACCAAGTACTAGAAGTTGGTGAGTATTTCTCTACTAAACCAGCATATCGTATTGACAAATATGAATATGTAAATGGAGTAGAACAAGTCATTAGCTATGAATTAGCCAACGGTGGGAAAAGTCGAGAATACGATTGGACCAACAACGGTTGGGGATTGAATTCATTTGAGATTGTTGACAAAAACGGAGTAATTCAAAAAGACCAAAGAACTGCTGTAGGAAAGTACATGCAACTACACAACTATAAGCGTATCCGTGTAGCAGAGGTTGACGAAGCTACTAATGGTATCGGTATTGACACACGTTATGGCCGCATCTGGGCTGACGCAACTTCATTCACTGAGGTTAAATAA</t>
  </si>
  <si>
    <t>0121-0823D_00002</t>
  </si>
  <si>
    <t>1318</t>
  </si>
  <si>
    <t>hypothetical protein</t>
  </si>
  <si>
    <t>MDSLQSWIYTVIAVGLAIGVAPFLLNKIATERAKLANEKASTKNKILDFALRVAEQVVLIAESKGGTSAEQSKNATDLIQQRLTENNYSNKFTDAQIEQILQAAYISKKVDGSIELSKKNTEEK</t>
  </si>
  <si>
    <t>ATGGATAGTTTACAATCTTGGATTTATACTGTGATTGCTGTTGGGTTAGCAATTGGAGTTGCACCTTTCCTTCTCAATAAAATTGCTACAGAGAGAGCAAAATTGGCGAATGAAAAAGCTTCCACAAAGAATAAGATATTAGATTTTGCTTTACGGGTTGCTGAGCAAGTGGTTCTAATTGCTGAATCCAAAGGCGGAACTAGTGCTGAACAATCAAAGAATGCAACAGATTTAATTCAACAGCGATTAACTGAAAATAATTATAGTAATAAGTTTACAGATGCTCAAATTGAACAAATTTTACAAGCAGCTTATATTAGTAAAAAAGTTGACGGTTCAATTGAGTTATCTAAAAAGAATACGGAGGAAAAATAA</t>
  </si>
  <si>
    <t>0121-0823D_00003</t>
  </si>
  <si>
    <t>1329</t>
  </si>
  <si>
    <t>1562</t>
  </si>
  <si>
    <t>MNWNTLIITLITQGATLLGIWLTANKDDDGDKENLDISTQNAMLRMDLKRICDAIDDDLPYNKLKEIASHIENSYKK</t>
  </si>
  <si>
    <t>ATGAATTGGAACACCTTAATAATTACCCTCATCACACAGGGCGCAACCCTCCTGGGGATATGGTTGACAGCCAATAAAGATGATGACGGGGATAAAGAAAATTTAGATATTTCCACCCAAAACGCAATGTTAAGAATGGATTTAAAACGAATTTGTGATGCTATAGATGATGATTTACCATATAATAAATTGAAAGAAATTGCATCACATATTGAAAATAGTTATAAAAAATAG</t>
  </si>
  <si>
    <t>0121-0823D_00004</t>
  </si>
  <si>
    <t>1568</t>
  </si>
  <si>
    <t>1990</t>
  </si>
  <si>
    <t>MKKIKKFWKGLPNLFDKHDFSLLWTNIVLCSSIALVLKDMPPVIRETLPYNGILIGVIGVVIAIAKYIGIKYRNYYFHCVVDFLGSTWLIVMGMITTTAVPPMMFTGVILYVAGVMVDLRLFQRIRINRDIKRFRATKRR</t>
  </si>
  <si>
    <t>ATGAAAAAAATAAAAAAATTTTGGAAAGGTCTTCCCAATCTATTTGATAAACACGATTTTTCACTCTTATGGACTAATATTGTCTTATGTTCCAGTATTGCGTTGGTACTTAAAGATATGCCACCCGTTATCAGAGAGACATTACCTTATAATGGTATTTTAATTGGTGTGATAGGTGTGGTTATAGCAATTGCGAAATATATAGGAATAAAATATCGTAATTACTATTTTCATTGTGTGGTGGATTTTTTAGGTTCGACATGGCTGATAGTAATGGGGATGATAACAACTACCGCGGTCCCCCCAATGATGTTTACTGGGGTTATATTATATGTTGCAGGTGTTATGGTGGACTTGAGATTGTTCCAAAGAATCAGAATCAATAGGGACATCAAACGATTTCGGGCAACGAAAAGGCGGTAA</t>
  </si>
  <si>
    <t>0121-0823D_00005</t>
  </si>
  <si>
    <t>2007</t>
  </si>
  <si>
    <t>2804</t>
  </si>
  <si>
    <t>S</t>
  </si>
  <si>
    <t>MAITMYQSDRNFVTPANDASLYSALSGDTSGVINRGNKLAMTVNGLTVTVNTGQAIVLGRLIEVTEKMTFTLPSNASGNICIVIDLSKANTVVGQAGQNNYKVTVNQVYLAGVTGSLVQDDINNGGFIYELPLGTFSSTATTATVTQKNPILNDSGWLNLDTKVTGAKLWGNPNYAQYRVRDNVVFLRWRGVDVTNAINGNQIGRVPWSLRPDVEIASASSDIGASSIYPVISYVNETTTLWVQVVDNHRGNLCGSISYPIPAGR</t>
  </si>
  <si>
    <t>ATGGCAATTACAATGTATCAATCAGACCGTAATTTTGTTACACCAGCAAATGATGCGAGTCTTTATTCAGCACTTTCAGGGGACACCTCTGGTGTTATTAACCGAGGAAATAAATTAGCTATGACTGTCAATGGTTTAACTGTCACAGTAAACACTGGCCAGGCCATAGTTTTAGGCAGATTAATTGAAGTCACTGAAAAAATGACCTTCACATTACCATCTAATGCAAGTGGAAATATTTGCATAGTTATTGATTTATCTAAGGCTAACACTGTTGTTGGGCAAGCTGGTCAAAACAACTACAAAGTCACAGTAAATCAAGTTTATCTTGCAGGAGTTACTGGCTCTTTAGTTCAAGATGATATTAATAATGGTGGATTTATTTATGAATTGCCTTTAGGTACATTCTCTTCAACAGCTACCACTGCCACGGTGACTCAAAAAAATCCTATTCTAAATGATTCGGGATGGTTGAATCTAGACACAAAGGTTACTGGTGCCAAGCTTTGGGGAAATCCAAACTATGCTCAATATCGTGTACGTGACAATGTTGTTTTCTTGCGTTGGCGTGGTGTTGATGTTACTAATGCAATTAACGGTAACCAAATAGGGCGTGTACCGTGGAGCCTACGACCAGATGTAGAAATTGCATCAGCATCAAGTGACATTGGTGCATCAAGTATTTATCCAGTTATCTCATATGTTAATGAAACAACTACTCTATGGGTACAAGTTGTTGATAATCACCGTGGTAATTTATGCGGAAGTATAAGTTACCCTATTCCTGCTGGAAGATAA</t>
  </si>
  <si>
    <t>0121-0823D_00006</t>
  </si>
  <si>
    <t>2816</t>
  </si>
  <si>
    <t>3910</t>
  </si>
  <si>
    <t>R</t>
  </si>
  <si>
    <t>MRLFLQATIFDGNTLSIRGTYPIATYSLLMDAISNSTSTFVIPKDITIESGDYIAVKEQTSSNLIYYGQITTIDQSDDIETITITSNYIWNILNGEIVVKSITGNSYEQHLINMIKKYIDSNNTISPLRYSITNSTNTAFSVTNSDGLSTSNLIDYMIRGFKLHNTPFNLKGIGTNINSKGIPIYYPKIDISQVTDTWNFRNNIYDFYGWTVTDSRGLRGYNNELWIVDKASPSMENPTIMAKYFLQKDGSVVKTLNDNVTTPTQVHIYIYDKTATDNPTLDSIAQTELQGNSYSHNIQFSAPINNNFLPIEKIKLGLQSNIYYNDKQYKSILTSYSINSDSENISLTFGNLRFGRNDLFSNSN</t>
  </si>
  <si>
    <t>ATGAGATTATTCCTTCAGGCTACGATATTTGATGGTAATACATTATCAATCAGAGGTACGTATCCCATAGCCACCTATAGTCTTTTGATGGATGCTATAAGTAATTCTACTTCTACTTTTGTAATTCCAAAAGATATAACTATTGAATCTGGTGACTATATTGCGGTAAAAGAGCAAACTTCATCTAATTTAATTTACTATGGACAAATCACGACTATTGACCAATCCGATGACATAGAGACTATTACGATAACATCAAATTATATTTGGAATATTCTAAATGGAGAAATAGTCGTGAAATCAATCACAGGTAATAGTTATGAACAACATTTAATCAATATGATTAAAAAATATATAGATTCCAACAATACAATTAGTCCATTGAGATATTCTATCACTAATTCAACTAATACCGCATTTTCTGTTACCAATTCTGATGGATTGTCCACCTCAAATTTAATTGATTATATGATTAGAGGTTTTAAACTTCATAATACGCCTTTTAACTTAAAAGGTATAGGCACAAATATTAACAGCAAGGGAATTCCTATATATTACCCAAAAATTGATATTAGTCAAGTAACAGATACTTGGAACTTCAGAAATAATATATATGATTTTTATGGTTGGACAGTCACAGATAGTAGAGGTTTAAGAGGATATAATAATGAACTCTGGATAGTTGATAAAGCATCACCATCCATGGAAAATCCAACTATCATGGCAAAATATTTCTTACAAAAAGATGGTTCAGTTGTAAAGACACTCAACGACAATGTTACGACTCCAACCCAAGTTCATATTTATATATATGATAAAACGGCTACAGATAATCCAACTCTAGATAGTATAGCACAAACTGAACTTCAAGGCAACTCTTATAGTCATAATATTCAGTTTAGTGCTCCTATTAATAATAACTTTTTACCAATAGAAAAAATAAAATTGGGCTTACAATCTAATATTTATTATAATGATAAGCAATATAAATCTATTTTGACCAGCTATTCCATCAATAGTGACAGTGAAAATATATCACTGACATTCGGAAATCTACGTTTTGGTAGAAATGATTTATTTAGTAATTCAAACTAA</t>
  </si>
  <si>
    <t>0121-0823D_00007</t>
  </si>
  <si>
    <t>3907</t>
  </si>
  <si>
    <t>4332</t>
  </si>
  <si>
    <t>MNDQYGYVYMESNTISKEKAITLENNSEYFDIQKGSPCIITLSGFTTVYPRWQLIQNGKVIGTAKFNLTLADNQQLIVSSYPENQYARVYNPDKTFSDVSQLEDFSKDNYLRVPSGVSTLLAYVDSTTDVSVTFKEERLLV</t>
  </si>
  <si>
    <t>ATGAATGACCAATATGGATACGTTTACATGGAATCCAATACAATTAGTAAAGAAAAAGCTATTACATTGGAAAACAATTCTGAATATTTTGATATACAAAAAGGCTCGCCATGTATTATTACATTAAGTGGATTTACGACAGTTTATCCTCGTTGGCAATTAATACAAAACGGTAAGGTGATTGGTACAGCTAAATTTAACTTAACATTGGCTGATAACCAACAATTAATCGTTAGCTCATATCCTGAAAATCAATATGCCAGAGTATACAATCCAGATAAAACATTCTCTGATGTTAGTCAATTAGAAGATTTTTCAAAAGATAATTATTTGAGAGTTCCATCAGGAGTTAGTACATTATTAGCTTATGTTGATAGTACTACTGATGTAAGTGTAACTTTCAAAGAAGAGAGGTTATTAGTATGA</t>
  </si>
  <si>
    <t>0121-0823D_00008</t>
  </si>
  <si>
    <t>4412</t>
  </si>
  <si>
    <t>4675</t>
  </si>
  <si>
    <t>MEIQKMKINKSVSITATSVTEDNQVIAYFSANVSDSGTTSNMNIQNQDLYEANKTKVRAEKTEFDNAIYEVEDAQANTAITDASSNS</t>
  </si>
  <si>
    <t>ATGGAGATACAGAAGATGAAAATTAATAAGAGCGTATCAATCACAGCAACTTCAGTAACAGAAGATAATCAAGTTATAGCTTACTTCAGTGCCAATGTTTCTGATTCAGGTACTACAAGTAATATGAATATTCAAAATCAAGACTTGTATGAGGCTAATAAGACAAAAGTCCGTGCCGAAAAAACTGAATTTGATAACGCAATATATGAAGTAGAAGATGCTCAAGCTAATACTGCAATAACTGATGCTTCTTCAAACTCATAA</t>
  </si>
  <si>
    <t>0121-0823D_00009</t>
  </si>
  <si>
    <t>4650</t>
  </si>
  <si>
    <t>4793</t>
  </si>
  <si>
    <t>MQPDKDTMIQKLLQENATLTLVKVQLESLIEQYQDKEKENGDTEDEN</t>
  </si>
  <si>
    <t>ATGCAACCAGATAAAGACACAATGATTCAAAAATTATTGCAAGAAAACGCAACATTAACCCTTGTTAAGGTTCAATTAGAATCATTAATTGAGCAATATCAAGATAAGGAAAAAGAAAATGGAGATACAGAAGATGAAAATTAA</t>
  </si>
  <si>
    <t>0121-0823D_00010</t>
  </si>
  <si>
    <t>4816</t>
  </si>
  <si>
    <t>11016</t>
  </si>
  <si>
    <t>IPR008979;IPR023827</t>
  </si>
  <si>
    <t>MGYTPNEWRPLDVITSEKLNELEKGLTKTSENVVYGSGGAQQSSDGIHSLTYIEKGDALPNHPQVGDTIYMKDGNDFSILEWDGEQWNTRIDPKLSERIQTTLDTAKADTADQISKNNDEIKGTVDEVAQEKIDLAIKNADFNENAQAMADKALADAKANTAQVAQDTLDSANQNLAAAKSDLTDGLEKEVSDRTSAVSALDTKAQGYVDTAKTDLLETVNKEVTDRQNAVSALDTKATNAVNQAKSDINDTINALSVGGRNYILDTGNPKTQTSNGKDGQDLYDKAIFYKSLDQWGRTDIQYIISFDWNLKTVLTNDMVLRLIMNQSPWQNFAVTIPANKLSGHADITFTLLSSMISAKPTGITFRIMSQMDSGNTITYSNLFMKSGTIATDWSPAPEDVVLDYTTKDNQIKETITQYQTTNDGKVSKVQTDVTTALGQVATKVSQTDYNIKTGQLQTDLTTTTQTANQAKTDIASIKQTDTSQDSRMNTIESDASGTKQTVSNIQTKQGQQDASITTLQTRADGIEANVSKTQTAINDLQQINQITNSEFTPDFAGWHSGNDHQVADETSDVSAGWYRAGGRYNNSTVIGHQLWVGVNGIHTDLIPVGPTQQLSGSAVGYSNPDYDGTVTLAIDFAYYDSSKKLISSNRSQTAVVKNWTKIILQATTPANTSYVSFAILTNGSNGVNYYSQPMLVFSNTLGSYVKGSYNNNGATAKAQLTADQATLSINNYKTEADGRISKAQSDITQTANQVATKVSQNDYNAKTSELTTNVNNVTQTANQSKQDIVAIKQKDGNQDARMTQIESDASGVKTTVSDLRTAQGKQSGDISTLQQRADGFDATVTKVDNLSVGGRNYVQNSSGLNGSSTVRPTLIGATSGANATVTYPSDGILMTNGATNTTTEWYYQVANAWQDISKTPLTPGKQITFSADVMGTVPQAVLRYGFNGGTGGKEGSKNFDINNTSWTRVSITVTSTSTNTGLYFRIQGGMNNQYTNGWTGGETLKFRYVKIEDGNTPTAWTPAPEDVDSATAKAQLTADNAALAVTKLTSADGIITKAQADIRANADAISQKVSKTVYDQKTGDLTQAVSKAQTTADGVVTTVGNYKTSNDARVKAAESAISQNSNDITARVTKTDYDNDNSKLNTRFTKVEATANGASTTVGELSTAVNNLSQVNLINNSDFSPDLGDWTTRGAGNYTTGDYDYHGGVYVVESTSGSLARTNSAPIPLNGTGSKAYSLSFNAYIFSLPSGGRVVSQLTFLDANLNETSNVYPGFTEIGPKGTGNWFNIKLDNIVFTPPEGAEYIVFSFDARGVGTKAGFNRPILVSGSTVGSYVRGQYSNNNKIALQQITIDSISDIVSNPTTGLSTRVQTAEGTLSKVQGTDIPALQNATFWQPYSSLNFNDYTKQGSFFFNTTAAKTNGPTTSSAWMYLMVEQGTSAKDRIKQTAWYDGVTGVKITYVRTLNSGTWSPWYANDNDSVTTISQTNSDVRQEIENRKTGDNNTLQSSKDFTTSSITSYDKGIQSQFTQTASGILAQVESTNMVVNSEFDPLNGTWYALSNGGAVGSTAGGAWNATVASGFADWPVVNGSRIIPYSSATWYTSALVSASAGKVFSASIVAGRSPAPAVSTALDFRIGFWDSNRKLLTTASAGNIIDGTSYKGVQKYVVENKIAPANTKFVSVIIAHSSANATDYITRPSLNTGDKASPYTPTYGTSSSATVLSLLKDNWSIGITDNIGKITSGIVGNASQMSLISKNVTIDSPSTQITGTAWINSAMIGNGSIANANIADAAITSAKIAQLDVAKLTGDTTSFIKSNWASAYGNVNITPTDITLKSYSGTSLMTELDIGNLGITIKMPGISSFLDSTIINANGMSFQHSGGSYATVGVMDAGFTLEHNQLGGSPMSIRIGDGGASKGGKNSANDMAFAISAAQDNGTAPQLIWAGSRVGKVSSQYRTWDNPQGFILADNIKFSTWDNTASRVEIDDTVNFYNYAPTQVYGQRFTDGTTRTLHLSGKEVSSGAKWFGFLGGGDQAGFGTDNTNDVIFFMKGKTYSLYTMLGKLGMR</t>
  </si>
  <si>
    <t>ATGGGATATACACCAAATGAATGGCGTCCGCTGGATGTCATTACAAGTGAAAAATTAAATGAATTAGAAAAAGGCCTTACTAAAACTTCTGAAAATGTAGTTTATGGTTCTGGTGGTGCTCAACAATCCTCTGATGGCATTCATTCTTTAACATATATTGAAAAGGGAGATGCTCTTCCTAATCATCCCCAAGTTGGTGATACTATTTACATGAAAGATGGAAATGATTTTTCTATTCTTGAATGGGATGGTGAGCAGTGGAATACACGTATTGACCCTAAATTATCTGAAAGAATTCAAACAACTTTGGATACAGCAAAAGCTGATACTGCTGACCAAATATCTAAAAATAACGATGAAATAAAAGGCACTGTTGATGAAGTCGCTCAAGAAAAAATTGACTTAGCAATAAAAAACGCTGATTTTAATGAAAACGCTCAAGCAATGGCCGATAAGGCTTTAGCAGACGCTAAAGCTAATACAGCACAAGTTGCACAAGACACACTGGACTCAGCTAATCAGAACCTAGCTGCTGCAAAAAGTGATTTAACCGATGGACTGGAAAAAGAAGTTTCTGATAGAACCTCGGCAGTTAGTGCATTAGATACTAAGGCACAAGGTTACGTTGATACAGCTAAAACAGATTTGCTCGAAACGGTAAACAAAGAGGTTACAGACAGACAGAATGCAGTCAGTGCGTTAGACACAAAAGCTACTAATGCAGTTAATCAAGCTAAGAGTGATATAAACGACACCATTAATGCACTTAGTGTTGGTGGTAGAAACTATATCCTTGATACAGGTAACCCAAAGACCCAAACATCTAATGGGAAAGATGGTCAGGATTTATATGATAAAGCAATTTTTTATAAATCGTTAGACCAATGGGGTAGAACAGACATTCAATATATAATTTCATTCGATTGGAATTTAAAAACTGTTCTTACAAATGATATGGTATTAAGGTTAATAATGAACCAGTCACCGTGGCAGAATTTTGCAGTAACCATACCAGCCAATAAATTAAGCGGTCATGCCGATATAACGTTTACCTTATTAAGCTCAATGATTTCAGCAAAGCCAACTGGGATAACGTTCAGAATAATGAGTCAAATGGATTCAGGAAACACAATTACGTATTCCAACCTGTTCATGAAATCTGGAACGATTGCCACTGACTGGTCACCAGCACCAGAGGATGTTGTATTAGACTATACGACTAAAGATAACCAAATTAAAGAAACCATTACGCAATATCAGACAACTAATGATGGCAAGGTTTCTAAAGTACAAACAGACGTCACAACTGCTTTGGGTCAGGTTGCAACAAAGGTATCCCAGACTGATTACAACATTAAGACTGGTCAACTTCAGACAGACTTAACAACTACAACACAAACTGCTAATCAGGCAAAGACAGATATTGCTTCTATCAAACAAACCGATACCTCGCAAGATTCTCGAATGAACACGATTGAATCAGACGCAAGCGGAACGAAGCAGACGGTCAGTAATATTCAAACGAAACAAGGGCAGCAAGACGCTAGTATTACGACATTGCAAACTCGTGCCGATGGCATTGAAGCTAACGTTTCTAAAACTCAAACAGCAATTAATGATTTGCAACAAATCAATCAAATAACTAACTCGGAATTTACACCAGATTTCGCTGGTTGGCATTCTGGGAATGACCATCAAGTAGCCGATGAAACTAGCGATGTCTCAGCGGGTTGGTATCGTGCTGGCGGGCGTTATAATAACAGTACAGTAATAGGTCACCAATTATGGGTTGGGGTTAATGGAATTCATACCGACCTAATACCAGTTGGGCCAACTCAACAGCTATCTGGTTCTGCAGTTGGTTACTCTAATCCTGATTATGACGGAACCGTAACGTTAGCTATTGATTTTGCTTATTACGATTCAAGTAAGAAATTAATTTCATCAAACCGAAGTCAGACAGCAGTTGTAAAGAATTGGACAAAAATAATTCTTCAAGCCACCACTCCAGCAAACACATCGTACGTATCTTTCGCAATATTAACGAATGGTAGCAATGGAGTTAACTATTACTCACAGCCAATGCTTGTTTTTTCAAACACGCTGGGTAGTTATGTTAAAGGTTCTTATAATAACAACGGTGCAACCGCTAAAGCACAATTGACGGCTGACCAAGCTACATTATCAATTAATAATTATAAGACGGAGGCTGACGGTAGAATTAGTAAGGCGCAATCCGATATCACGCAAACAGCTAATCAAGTGGCGACCAAGGTTAGTCAGAACGATTACAATGCCAAGACTAGTGAGTTGACAACTAACGTTAACAACGTGACACAGACAGCCAACCAGTCGAAACAAGATATTGTCGCTATTAAACAAAAAGATGGTAACCAGGACGCTAGAATGACGCAGATTGAATCTGATGCCAGTGGTGTCAAGACCACTGTTAGTGATTTGAGGACCGCACAAGGTAAGCAATCTGGTGATATTAGTACGTTACAACAACGTGCTGATGGCTTTGATGCCACAGTTACTAAGGTTGATAATTTATCAGTTGGTGGTAGGAACTACGTTCAAAATTCTTCTGGGTTAAATGGGTCTTCAACAGTCAGACCAACATTGATAGGAGCTACGTCAGGGGCAAACGCCACTGTCACATACCCAAGTGACGGAATATTAATGACTAATGGCGCTACCAATACAACTACAGAGTGGTATTACCAAGTAGCCAACGCATGGCAAGACATCAGTAAAACACCATTGACACCAGGAAAACAGATTACTTTTAGTGCTGATGTTATGGGTACTGTACCACAGGCAGTACTTAGGTATGGTTTTAATGGTGGAACAGGTGGAAAAGAAGGGTCTAAAAACTTTGATATAAATAATACTAGTTGGACGCGTGTAAGTATAACAGTCACCTCAACTTCAACCAATACAGGACTTTATTTCCGTATTCAAGGTGGTATGAACAACCAGTATACTAATGGTTGGACTGGAGGTGAAACGCTTAAATTCAGATATGTAAAAATTGAAGATGGAAACACACCAACGGCTTGGACCCCAGCTCCAGAGGACGTAGATAGTGCAACTGCTAAAGCACAATTGACAGCTGATAATGCAGCATTGGCAGTTACTAAATTAACAAGTGCAGACGGTATAATCACCAAAGCACAGGCTGATATACGAGCCAATGCTGACGCTATCAGTCAAAAAGTTTCTAAAACAGTTTATGACCAAAAGACAGGTGATTTAACCCAAGCTGTTTCAAAAGCTCAAACAACGGCCGATGGTGTAGTTACTACAGTTGGTAATTATAAGACAAGCAATGATGCAAGGGTTAAAGCAGCGGAATCAGCAATCTCACAAAATTCTAATGACATCACTGCAAGAGTTACGAAGACTGATTATGATAACGATAACTCAAAACTAAATACAAGATTTACTAAGGTTGAGGCAACAGCTAACGGAGCTTCCACAACTGTTGGCGAGTTAAGTACGGCGGTAAATAATTTATCACAAGTGAATTTGATAAACAACTCTGACTTTTCACCAGATTTAGGTGACTGGACTACTAGAGGGGCAGGAAACTATACAACTGGAGATTATGACTATCACGGTGGGGTATATGTTGTTGAATCAACTAGCGGGTCATTGGCTCGAACTAATAGTGCGCCTATACCTTTAAACGGGACAGGCTCTAAAGCATATTCATTATCTTTTAATGCATATATATTCTCACTGCCGTCAGGAGGCAGAGTTGTTTCTCAGCTAACGTTCCTAGATGCTAACCTTAACGAGACGTCAAACGTTTATCCTGGATTTACTGAGATTGGACCAAAAGGAACTGGAAATTGGTTTAATATTAAACTGGATAATATAGTATTTACCCCTCCAGAGGGAGCAGAATATATAGTATTTAGTTTTGATGCGCGTGGTGTGGGTACTAAAGCTGGTTTTAATAGGCCTATTTTAGTTTCGGGGAGTACTGTAGGTTCATATGTAAGAGGTCAATATTCTAACAATAACAAAATAGCTCTACAGCAAATAACTATAGATTCTATATCTGATATTGTTTCTAATCCGACTACTGGTTTATCAACCCGAGTTCAAACTGCTGAAGGTACTTTAAGCAAAGTTCAAGGTACTGATATTCCAGCTTTGCAAAATGCCACCTTCTGGCAACCTTATTCTTCACTCAACTTTAATGACTATACTAAGCAAGGCTCATTCTTCTTTAACACAACTGCAGCCAAGACCAATGGTCCAACAACATCAAGTGCATGGATGTATCTGATGGTTGAGCAAGGAACTTCTGCTAAAGATAGAATTAAGCAAACAGCTTGGTATGATGGTGTTACAGGTGTAAAGATAACCTATGTAAGAACTCTTAATTCTGGAACATGGTCGCCTTGGTATGCAAATGATAATGATTCAGTAACAACAATCAGTCAAACGAATAGTGATGTTAGACAAGAGATAGAAAATAGAAAAACTGGTGATAATAACACCTTGCAGAGCTCAAAAGACTTCACAACAAGTTCCATCACTAGTTATGATAAAGGCATTCAATCACAGTTCACTCAAACTGCTTCTGGTATATTGGCACAGGTTGAGTCAACTAATATGGTAGTTAATTCAGAGTTCGACCCATTAAATGGTACATGGTATGCACTATCAAATGGTGGTGCTGTGGGTTCTACAGCAGGTGGTGCTTGGAACGCAACTGTAGCATCTGGATTTGCTGATTGGCCAGTTGTAAATGGTTCCAGAATTATACCATATTCTTCAGCTACATGGTACACAAGTGCATTAGTTTCTGCTAGTGCTGGAAAGGTATTCAGTGCATCAATTGTAGCAGGACGTTCACCTGCACCTGCAGTATCAACAGCACTAGATTTCAGAATTGGATTCTGGGATTCAAATAGGAAACTGTTAACTACAGCCAGTGCAGGAAACATTATAGATGGAACATCTTATAAAGGTGTTCAAAAATATGTCGTTGAAAACAAGATAGCACCAGCAAACACAAAATTTGTATCAGTTATTATTGCACACTCATCAGCTAATGCTACTGATTATATAACTAGACCATCTTTGAATACGGGGGATAAAGCCTCACCATACACACCAACGTATGGCACGTCTAGCAGTGCTACAGTATTGTCACTGCTTAAAGATAATTGGAGCATTGGTATCACTGATAATATCGGCAAAATTACAAGTGGTATTGTTGGTAATGCATCTCAAATGAGCCTCATTAGTAAAAATGTGACAATTGATTCACCTAGCACCCAGATTACTGGTACAGCTTGGATTAACTCAGCCATGATTGGAAACGGGTCAATTGCTAATGCCAATATAGCTGATGCTGCTATTACTAGTGCGAAGATTGCGCAACTTGATGTTGCTAAATTAACTGGTGATACAACAAGTTTTATAAAGTCTAATTGGGCTTCTGCCTATGGAAACGTCAATATAACGCCGACTGATATAACCCTTAAATCATATTCTGGAACTTCACTTATGACAGAGTTAGATATAGGTAACCTAGGAATTACTATAAAAATGCCTGGTATATCTTCCTTCCTAGATTCCACTATAATAAATGCTAACGGAATGAGTTTTCAGCATAGTGGAGGGTCTTATGCTACCGTTGGCGTTATGGATGCTGGGTTTACACTAGAGCACAATCAATTAGGTGGTTCGCCAATGTCTATAAGAATAGGTGACGGTGGTGCTTCTAAGGGTGGAAAAAATAGCGCTAATGATATGGCATTTGCTATCAGTGCCGCCCAAGATAATGGTACAGCCCCACAGTTAATATGGGCAGGTTCTAGAGTTGGAAAAGTAAGTTCTCAATATAGAACTTGGGACAATCCACAAGGCTTTATACTAGCTGATAATATTAAGTTCTCAACATGGGATAACACTGCATCAAGAGTTGAAATTGATGATACTGTTAACTTCTACAACTACGCACCTACTCAAGTATATGGGCAAAGGTTTACTGATGGAACAACCAGAACATTACATCTCAGTGGAAAAGAAGTTTCTTCAGGGGCTAAGTGGTTTGGTTTTCTTGGTGGAGGGGACCAAGCTGGGTTTGGAACTGATAATACAAATGACGTTATATTCTTTATGAAAGGTAAAACTTATTCCTTATACACAATGCTTGGTAAGCTAGGAATGAGATAA</t>
  </si>
  <si>
    <t>0121-0823D_00011</t>
  </si>
  <si>
    <t>11026</t>
  </si>
  <si>
    <t>12153</t>
  </si>
  <si>
    <t>IPR031899</t>
  </si>
  <si>
    <t>PF16774</t>
  </si>
  <si>
    <t>MTEMFQLSNARGEVVGINNYDLTAFTPTGLGIEFNNTYMQYDSYFKLSKTNINQGKFSVNIMFGDIESESYLTFSDFATFLSYQPLMMIYTTDIGTWYRDARLTSLTKTEIGGATVFATDKLNEAFSIEFINPWYNNKTGYYKTYDSDSGLAIYSKGFFNEIGESNRNYILTSSGEGSTDYSRPVLTGGNVKTINVNMKYLSDSIQLVYVGDGTKEWYYSPADAWTNVADSVLNFDNTYTISADVKGTVPAAAFRISNMWSTQTKINNDTWTRISYTFKFPNLSGDNMSQFYIRLNAMNGTDTNATGFTNGMTLSFRHFKLEIGDKATPWITAPEDGTTDKNMLYTYGYMGVHLTDDDNQPFADVAETDKTYLDD</t>
  </si>
  <si>
    <t>ATGACAGAAATGTTTCAATTATCCAACGCCAGAGGAGAAGTCGTTGGAATTAATAACTATGATTTAACTGCCTTTACCCCAACAGGGTTAGGAATTGAATTTAATAATACTTATATGCAATATGATTCATATTTTAAGTTATCTAAAACTAATATTAACCAAGGAAAATTCTCAGTTAATATTATGTTTGGCGATATTGAAAGTGAATCCTATTTAACTTTCTCAGACTTTGCGACCTTCTTGAGTTACCAACCTCTAATGATGATTTATACTACTGATATTGGAACATGGTATAGAGATGCTCGACTAACCAGTCTAACAAAGACTGAAATTGGTGGGGCAACTGTTTTTGCCACAGATAAATTGAATGAAGCTTTTTCAATTGAATTCATAAATCCGTGGTATAATAATAAAACGGGCTATTACAAGACCTATGATTCTGATTCTGGTTTAGCTATATATAGCAAAGGATTCTTTAATGAAATAGGAGAATCAAATAGAAACTATATTTTGACTTCATCGGGTGAAGGGTCAACAGATTATTCACGACCTGTGTTAACAGGAGGAAATGTAAAAACCATAAATGTTAACATGAAATATTTAAGTGATAGCATTCAATTAGTTTATGTAGGTGATGGCACCAAAGAATGGTATTATTCGCCAGCTGACGCATGGACTAATGTTGCTGATTCTGTTCTAAATTTTGACAACACATATACTATTTCGGCAGATGTTAAGGGTACTGTGCCAGCAGCAGCTTTTAGAATTAGTAATATGTGGTCAACACAAACAAAAATAAACAATGATACTTGGACGAGAATATCGTATACATTTAAATTTCCAAATTTAAGTGGAGATAATATGTCGCAATTTTACATTAGATTAAACGCTATGAATGGAACAGATACAAATGCTACAGGATTTACAAACGGAATGACTTTAAGTTTTAGACATTTTAAATTAGAAATTGGTGATAAAGCTACACCCTGGATAACAGCACCTGAAGATGGGACTACAGATAAAAATATGTTGTATACTTATGGTTATATGGGAGTTCATTTAACAGATGATGATAACCAACCATTTGCAGATGTTGCTGAAACCGATAAAACATATCTAGATGATTAG</t>
  </si>
  <si>
    <t>0121-0823D_00012</t>
  </si>
  <si>
    <t>12227</t>
  </si>
  <si>
    <t>18160</t>
  </si>
  <si>
    <t>IPR007921;IPR008258;IPR010090;IPR023346;IPR038765</t>
  </si>
  <si>
    <t>PF01464;PF05257;PF10145</t>
  </si>
  <si>
    <t>cd00254</t>
  </si>
  <si>
    <t>TIGR01760</t>
  </si>
  <si>
    <t>MAKAVGNMVMHLTVDDSKVTPTINTMKKQLRDLNATWRANVEAAKVAGDSQTAAVAKVEGLTLALQKQKEIVEFSSQVLGNSVRQGTDESIRKYDALSTSVDRANAQYRNLNNQLESAQVVLDRESTGIVELNKNIKASDELTQAQIKSLKQQGDEFGANELKVQSLKDKQQSLNEVQEKEEKILSNVIARSGEGSRAYIEQSVAVQKAKNAVAENTEEIGKYNQKINQTENNLKELKSDYSSLKAVQDSNITRLRAEGKANEANVADINKLRDAYANLTKQYQLQNEKMSGMRVGSHGYQEAYVEANKTATEMARVSKQALATQKDINNMNPYGISKIGTAFNDVAHAGTKMQDKVVGAYQAIRRNAATIALTVGVAGAALLKGAQTATDIQNSYVKTNNLLVTGGEKQKTVTSQITQMQKDGAQYATQYGYSQKSIADGYEELVKRGYEGAQSIGSMKSLMQAARATGDDYSDVVRNTATALENFGLKTSDTASMMANTKTVTNQMAFAADMTATDFQSLGKAMEYVGSSAHQSGFDLSETASAIGILSNNGLEADKAGTGLRKVINSLQSPTKGAQAALSELGLSTSDFVDQSGKMKSMTDIFGLLNERTSKLTQSEQGSIFHALFGTTGQTAGSILAASASQLGELNEKVAESAEGQGYVATLAQKNMQTTKARLEQLKAILEKVAMSIGSAMLPALDEAAKKMEKAFNSKDGQRALKNTAKAIGQITENAIKLFEFLGNHMSELETFGKLMLSIWVVDKVGKYVSGIKNAIVVTKDLINTTKTFAGLNAFSGGGMIGPSAGKVTTKTSSGVGSAVSGGIGMSNSSGMMNKTGSTLKSMEATESRAVSMTKTFGRMNLALAAVASATDLIGMTSKTVGSKIGESVGNLSGTLAGGALGAKIGLALGGPIGAGIGTAIGGGLGAFAGTALGKKIGKAIQKGLDQPKPKIHIIKPSKKDTKISLSIDDQKIHKQTKDLFKTFNKNFDVSFVVDSKSADAAKKKNDSVIDKMQKKVDSYYDNKENQTTKDLAGLIKSGNLTVAEAQKIADNVNKKDDAGRKQKKKVLDQMRQDNADYAQKVKDINNDSSLSESERHKKLDKLHKSYVNTFARDEIKMNASNTGSISKAADDQASILKQLISKRGKMNLSSIEATKKSANKEYNAAVKPARDAKDDIIDSAEKKYKGVLKYAKKEKEAGTISSKTYEKIKKNAKKQKKETTEAAETQYKDITSSAKKQHDGVIKELNKQYKEAKKLSGKQKTGLGKDASEQRNAVTGHMTKQANSLIEQGKKQKKQVSKHSKEQREDVSSDAKLQQITANKFGTLQKDQLSTAMEQQRKNVSDSSDKQNKHVSDGFGDMWNGLKKLAGDGINAVIKIPNAGIDGINGLIHDFGGPKKAIGHIPKVKFANGTGVIDRLTHAVLNDGNDSPETGNKETLIHPNGKMELVQGRNTERLLLPGTEVLNARETAMFMGLQGVKHFAGGTGFWSKLLSGAGNAVSNIAGSAWSGLKNGVDKFTKMFSYITGAVADPAGTLGKVMNLKSGGVSNVMDGLASGAYKKVTNQAKDWWSTLWSMASESSSSGTGSKGDDYAFKSKAKDSGVDPWGYFYRECVSFVASRLKNMGVSANLFSHLGNGADWVNAKVPHSNKPKVGDVAVYGAGSEFGNHVAMVTGVQGNKISGEEYNWSGDGQYHTYNGRKASGATTFLDFGRSVGAKAKEISTNNPLSKLIKKQTGGMMEWIQKFIAPINDSSTGADNDVQSWSGDVKKALKKLGLSTSGSMVSKVLKQIQTESGGNAKAIGGNDGLADGNATGLMQVKPGTFRAYALHGHNNIMNGYDNMLAGLNYAKHRYGNSLSFLGQGHGYANGGLITKHQIAEIGEGNQPEMIIPLSSMKSSRGYETLGQAVVAMAARDGVSGTTSDTNKMQILLEQSNQLNQQMIQVLMAILNQTELSNQPLGVVAVDNLTKSFINRAVRSTN</t>
  </si>
  <si>
    <t>GTGGCAAAAGCCGTTGGAAATATGGTCATGCATTTGACCGTCGATGATAGTAAGGTGACACCTACTATCAATACGATGAAAAAACAACTTAGAGACCTTAATGCAACGTGGCGAGCCAACGTTGAGGCAGCGAAGGTTGCTGGTGACTCTCAAACTGCTGCTGTGGCCAAAGTAGAGGGATTAACCCTAGCCCTACAAAAGCAAAAGGAAATAGTTGAGTTTAGTTCTCAGGTTTTAGGTAATAGTGTTCGTCAGGGTACGGATGAAAGCATTAGAAAATATGATGCTCTGAGTACATCTGTTGATAGAGCAAATGCCCAATACAGAAACCTCAATAATCAGTTAGAATCAGCTCAAGTGGTGTTGGACCGTGAAAGTACTGGTATTGTTGAATTAAACAAAAATATCAAGGCCAGTGATGAACTAACACAAGCCCAGATTAAATCCTTAAAACAACAAGGAGATGAGTTTGGTGCTAATGAGTTAAAAGTTCAATCTCTAAAAGATAAACAGCAATCCTTAAACGAAGTTCAAGAAAAAGAAGAAAAAATCCTTAGTAATGTTATTGCTCGTTCTGGAGAAGGTAGTAGAGCTTATATTGAGCAGTCTGTTGCAGTTCAGAAGGCCAAGAATGCAGTTGCTGAAAATACAGAGGAAATTGGTAAATATAACCAAAAAATAAATCAGACAGAGAATAATTTAAAAGAATTAAAATCTGATTATAGTTCATTAAAAGCTGTTCAAGATTCGAATATAACTAGACTTAGGGCCGAAGGTAAAGCCAATGAGGCCAACGTAGCTGATATTAATAAGTTAAGAGATGCTTATGCTAATTTGACCAAACAATATCAACTTCAGAATGAAAAAATGAGCGGGATGCGTGTTGGGTCTCATGGATATCAAGAAGCATATGTAGAGGCCAACAAAACTGCCACAGAGATGGCAAGAGTTTCTAAACAAGCATTAGCCACTCAAAAAGATATCAATAATATGAATCCCTATGGAATTTCAAAAATTGGTACGGCCTTTAATGATGTCGCACATGCTGGCACTAAAATGCAAGATAAGGTGGTTGGAGCTTATCAAGCAATTCGTCGTAATGCTGCAACAATTGCCTTAACGGTTGGTGTGGCTGGTGCAGCGCTCTTAAAAGGTGCTCAAACTGCAACGGACATCCAAAACTCATATGTTAAGACTAACAATTTGCTAGTGACTGGTGGAGAGAAACAAAAAACAGTTACTTCACAGATTACTCAGATGCAAAAAGATGGTGCTCAATATGCCACACAATATGGATATTCTCAAAAAAGTATAGCTGATGGATATGAAGAGCTAGTTAAGAGAGGGTATGAGGGTGCGCAATCAATTGGCTCCATGAAAAGCTTAATGCAAGCGGCTAGAGCAACAGGTGATGATTATAGTGATGTCGTTAGGAATACTGCTACCGCACTTGAAAACTTTGGTCTAAAAACTAGCGATACAGCATCAATGATGGCCAACACCAAAACCGTAACCAATCAAATGGCTTTTGCTGCTGATATGACTGCAACAGACTTCCAATCTCTAGGCAAAGCGATGGAATATGTTGGTTCTTCAGCCCATCAGAGTGGATTTGATTTATCTGAAACAGCATCAGCTATTGGTATCTTGTCCAACAATGGTCTTGAAGCTGATAAAGCTGGTACTGGATTGCGTAAGGTTATTAACTCATTACAGTCTCCTACCAAAGGTGCTCAAGCCGCACTTTCAGAATTAGGACTTTCTACTAGTGATTTTGTAGACCAATCTGGTAAAATGAAGTCAATGACTGATATTTTTGGTTTATTGAATGAACGCACATCTAAATTAACACAATCAGAACAAGGTTCTATCTTCCATGCTTTGTTTGGAACAACAGGACAAACAGCTGGTTCTATTCTAGCTGCCAGTGCCTCTCAGCTTGGGGAACTTAATGAAAAGGTAGCAGAGTCGGCAGAGGGTCAAGGATATGTTGCTACTCTTGCCCAGAAAAACATGCAAACGACCAAAGCTCGATTAGAGCAATTGAAAGCTATATTAGAAAAAGTAGCCATGTCAATCGGTAGTGCAATGTTACCAGCCCTAGATGAAGCTGCCAAAAAGATGGAAAAGGCTTTTAATTCTAAAGATGGACAAAGAGCATTAAAAAACACAGCTAAAGCAATCGGACAGATTACAGAGAATGCTATAAAACTTTTTGAATTCCTAGGAAATCACATGTCCGAACTTGAAACATTTGGAAAATTGATGTTATCAATTTGGGTTGTTGATAAAGTTGGTAAATATGTATCTGGTATTAAAAATGCTATAGTAGTGACAAAGGACCTAATCAATACGACTAAAACCTTTGCTGGGCTTAATGCCTTTTCTGGTGGTGGAATGATAGGTCCATCCGCTGGCAAAGTTACTACCAAGACATCCAGTGGGGTGGGTTCAGCTGTTTCAGGTGGAATTGGAATGTCTAATAGTTCAGGCATGATGAATAAAACTGGAAGCACTTTAAAATCAATGGAGGCAACAGAATCTAGGGCCGTATCTATGACTAAGACATTTGGTCGTATGAATCTTGCTCTGGCAGCAGTCGCATCCGCCACAGATTTAATTGGAATGACATCTAAAACTGTTGGTTCAAAAATTGGTGAGTCAGTTGGAAATCTAAGCGGAACCTTAGCTGGAGGAGCACTGGGTGCTAAGATTGGTTTAGCACTTGGAGGTCCTATTGGAGCAGGTATTGGTACTGCAATTGGTGGTGGACTAGGAGCATTTGCAGGTACGGCATTAGGTAAAAAAATTGGTAAAGCCATACAAAAAGGTCTGGACCAACCTAAACCTAAGATACACATTATTAAACCATCAAAAAAAGATACGAAAATATCATTATCTATTGATGACCAAAAGATTCATAAACAGACTAAAGACCTATTTAAAACCTTTAATAAAAATTTTGATGTTTCATTTGTTGTTGATTCAAAGTCAGCTGATGCAGCCAAGAAGAAAAATGATAGTGTTATTGACAAAATGCAGAAAAAGGTTGATAGCTATTATGACAATAAAGAAAATCAAACCACTAAAGATTTAGCAGGTCTTATTAAGAGTGGAAATCTAACTGTTGCAGAAGCCCAAAAGATAGCTGACAATGTCAATAAGAAGGATGACGCTGGAAGAAAACAAAAGAAGAAAGTTCTTGACCAAATGCGCCAAGATAATGCTGACTACGCTCAAAAAGTAAAAGATATCAATAACGATTCTTCTCTATCTGAGTCAGAAAGGCATAAAAAACTTGATAAGCTCCATAAATCTTATGTTAACACATTTGCTCGTGATGAAATTAAGATGAACGCTTCTAATACTGGAAGTATATCAAAGGCAGCGGATGACCAGGCAAGTATATTAAAGCAACTTATCTCAAAACGAGGTAAGATGAATCTCTCTAGTATTGAGGCTACCAAAAAAAGTGCCAATAAAGAATATAATGCTGCTGTAAAGCCCGCCAGAGATGCTAAAGATGATATTATAGATTCTGCGGAAAAGAAATACAAGGGTGTATTAAAATATGCCAAAAAAGAAAAAGAAGCTGGTACTATTTCCAGTAAGACTTACGAAAAAATAAAAAAGAACGCCAAAAAGCAGAAAAAAGAGACTACAGAAGCAGCTGAGACTCAATATAAGGATATTACATCTAGTGCAAAAAAGCAACACGATGGTGTCATTAAAGAGTTAAATAAACAATATAAAGAGGCTAAGAAACTTAGTGGAAAGCAAAAAACTGGCCTAGGAAAAGATGCTTCGGAGCAACGTAATGCTGTAACTGGTCATATGACCAAACAAGCTAATAGTCTTATTGAGCAAGGTAAGAAGCAAAAAAAACAAGTATCAAAACACTCCAAAGAGCAAAGGGAGGATGTTTCCAGTGACGCAAAGCTCCAACAGATAACAGCTAATAAATTTGGTACTCTACAAAAAGACCAATTATCGACTGCTATGGAACAACAGCGTAAAAATGTATCAGACTCTTCCGATAAACAAAACAAGCATGTCTCTGATGGATTCGGTGACATGTGGAACGGACTGAAAAAATTAGCTGGTGACGGTATCAATGCTGTTATCAAGATACCTAATGCAGGTATTGATGGTATTAATGGACTTATACACGACTTTGGAGGACCAAAGAAAGCCATTGGTCACATACCTAAAGTAAAGTTTGCCAATGGTACAGGCGTTATTGATAGACTTACACACGCAGTACTGAATGATGGGAATGATAGCCCAGAAACAGGTAACAAAGAAACTCTAATACACCCTAATGGCAAGATGGAATTAGTTCAAGGTAGAAATACTGAAAGGCTATTATTACCTGGAACAGAAGTTCTAAACGCACGTGAAACAGCCATGTTTATGGGTCTACAAGGTGTTAAGCACTTTGCAGGTGGTACAGGATTCTGGAGCAAGCTACTATCAGGTGCTGGTAACGCTGTTTCAAACATTGCTGGTAGTGCATGGAGTGGCTTAAAGAATGGTGTAGACAAGTTCACTAAGATGTTTAGTTACATCACAGGTGCAGTAGCTGACCCAGCTGGAACATTAGGAAAAGTCATGAATCTTAAGAGTGGTGGCGTTTCAAATGTAATGGACGGATTGGCAAGCGGTGCTTATAAGAAAGTTACTAATCAAGCTAAAGACTGGTGGTCAACACTTTGGAGCATGGCATCTGAAAGCTCATCAAGTGGTACAGGTTCTAAAGGTGATGATTATGCCTTTAAAAGTAAGGCAAAAGATAGTGGAGTTGACCCTTGGGGTTACTTCTATCGTGAATGTGTGTCTTTCGTAGCTAGTCGATTGAAAAATATGGGTGTTAGTGCAAATCTATTCAGTCACTTAGGTAATGGTGCTGATTGGGTTAATGCTAAGGTACCTCATTCAAATAAACCTAAAGTTGGTGATGTTGCTGTTTATGGTGCAGGTTCAGAGTTCGGCAATCACGTTGCCATGGTTACAGGTGTTCAAGGTAACAAGATAAGTGGTGAAGAATATAACTGGAGCGGTGACGGTCAATACCACACCTATAACGGACGTAAGGCATCAGGAGCTACTACATTCTTAGACTTTGGTAGGAGCGTAGGAGCTAAAGCCAAAGAAATTTCTACAAATAACCCACTATCTAAGTTAATCAAGAAGCAAACTGGTGGCATGATGGAATGGATTCAGAAGTTCATTGCCCCAATTAATGATAGTTCAACAGGTGCTGATAATGATGTACAGTCATGGTCTGGTGATGTTAAGAAAGCTTTGAAAAAGCTAGGATTAAGTACCTCAGGTTCAATGGTATCTAAGGTATTAAAGCAGATTCAAACAGAATCAGGCGGTAATGCTAAGGCTATTGGTGGTAATGATGGCTTAGCAGATGGTAACGCTACAGGTTTGATGCAAGTTAAGCCTGGTACATTTAGAGCTTATGCTTTGCATGGTCATAACAATATTATGAATGGTTATGACAACATGCTAGCTGGTTTGAATTATGCTAAGCATCGTTATGGTAACAGCCTATCATTCTTGGGTCAAGGTCACGGTTATGCTAACGGTGGTTTGATTACCAAACATCAAATTGCTGAAATAGGTGAAGGAAATCAACCAGAAATGATTATTCCTTTGTCTTCAATGAAGAGTTCAAGAGGTTATGAGACGTTAGGTCAGGCTGTAGTTGCCATGGCAGCTAGAGATGGTGTAAGTGGCACCACTTCTGATACAAATAAAATGCAGATTTTATTGGAACAATCTAATCAATTGAATCAACAGATGATACAGGTTTTGATGGCAATCTTAAATCAAACTGAATTGTCTAATCAACCGTTAGGGGTTGTTGCTGTTGATAATTTAACAAAATCTTTTATCAATAGAGCAGTAAGAAGCACAAATTAA</t>
  </si>
  <si>
    <t>0121-0823D_00013</t>
  </si>
  <si>
    <t>18234</t>
  </si>
  <si>
    <t>18623</t>
  </si>
  <si>
    <t>IPR009681</t>
  </si>
  <si>
    <t>PF06896</t>
  </si>
  <si>
    <t>MTNVNKKFVAIDASVLGIKKPVMVLESNRNHLRATRMQIALGGLSDAKYDDDYEGMLQAYDETIEKEVKFLSDTLSLTDKQIEAVYDLDQDDTVNLIMQVIGKIMHIDMDDDIEEESEPEVTEKSEEQN</t>
  </si>
  <si>
    <t>ATGACTAACGTAAATAAGAAATTCGTCGCGATTGATGCATCGGTATTGGGTATTAAGAAGCCAGTTATGGTATTAGAATCTAACCGAAATCATCTTCGTGCTACACGTATGCAAATCGCATTAGGTGGACTGAGCGATGCAAAATATGATGATGACTATGAAGGTATGCTTCAAGCATATGATGAAACAATTGAAAAAGAAGTAAAATTCTTATCAGATACTTTAAGTCTAACTGACAAACAGATTGAAGCTGTTTATGATTTGGACCAAGATGATACAGTTAATTTAATCATGCAGGTAATTGGTAAAATTATGCATATTGATATGGACGATGACATTGAAGAAGAGTCTGAACCAGAAGTAACAGAAAAATCAGAAGAACAAAATTAA</t>
  </si>
  <si>
    <t>0121-0823D_00014</t>
  </si>
  <si>
    <t>18655</t>
  </si>
  <si>
    <t>19041</t>
  </si>
  <si>
    <t>IPR008524</t>
  </si>
  <si>
    <t>PF05657</t>
  </si>
  <si>
    <t>MIAGKARILLMNAGLDGINSNTVFAYKIPADVTKNNSDIQFLFTDISEYPEAEGSNSYRAYEQHVNLKIFFPIGYNGDFSTIQNKIIKFLKTQGFRFHDSSGVMALPDTDRTAMSLQFWHYEVLEEAQ</t>
  </si>
  <si>
    <t>TTGATAGCAGGAAAAGCTAGAATACTTTTAATGAATGCTGGATTAGATGGTATTAATTCAAATACGGTGTTCGCCTATAAAATCCCAGCTGATGTGACTAAGAATAATTCTGACATTCAGTTTTTATTTACAGATATATCAGAATATCCAGAGGCTGAGGGTTCTAATTCATATAGAGCATACGAACAACATGTAAACTTAAAAATCTTCTTTCCAATTGGATACAACGGAGATTTTTCAACAATACAGAATAAAATAATTAAATTTTTAAAAACACAGGGTTTTAGGTTCCATGACTCATCAGGCGTCATGGCACTGCCAGACACAGATAGAACAGCTATGTCTTTACAGTTCTGGCACTACGAGGTGCTAGAAGAAGCACAATAA</t>
  </si>
  <si>
    <t>0121-0823D_00015</t>
  </si>
  <si>
    <t>19054</t>
  </si>
  <si>
    <t>19509</t>
  </si>
  <si>
    <t>MDEEIEGLDEVLLNLDKIKFNRKEKAAIVEAGAVLAEKKVTEDTKNQMNPELTKIVMDFKKSHGGRYEYQGHLYEGVTHKKNEFLDGSTNIGFQKGYVTVAHWLNDGTYQQPATYFLNRSFQSIEEDSNGEIEKAQAEMTTAILHAKGLVN</t>
  </si>
  <si>
    <t>ATGGATGAAGAAATTGAAGGATTAGATGAAGTATTACTTAATCTTGATAAGATTAAGTTTAATAGAAAAGAGAAAGCTGCAATTGTTGAAGCTGGAGCTGTACTTGCCGAAAAGAAGGTTACTGAAGACACTAAGAATCAAATGAATCCAGAATTGACAAAAATAGTTATGGACTTCAAAAAATCTCATGGTGGTAGATATGAATATCAAGGGCATTTATATGAAGGTGTTACACATAAAAAGAATGAGTTCCTAGATGGAAGTACTAATATTGGCTTCCAAAAAGGATATGTGACTGTTGCTCATTGGTTAAATGATGGAACATATCAACAACCAGCAACCTACTTTTTAAATCGTTCTTTTCAGAGTATTGAGGAAGATTCAAATGGAGAGATAGAAAAAGCTCAAGCAGAAATGACTACAGCTATTCTTCATGCAAAAGGATTAGTAAATTAG</t>
  </si>
  <si>
    <t>0121-0823D_00016</t>
  </si>
  <si>
    <t>19502</t>
  </si>
  <si>
    <t>19876</t>
  </si>
  <si>
    <t>MANYAKDRHAFKWRVNFNTTKRVDYDNGMSGTVPVVAFSRWAAIHKASATYISSLEGFDRRTDIVIAINAIFKDPIQFDMDFEAYSVTLRGKEYTIRMVDADEGVDLTGFHLLYLRRKDYQTDG</t>
  </si>
  <si>
    <t>ATGGCTAATTACGCAAAGGATAGACATGCTTTTAAATGGCGTGTTAATTTTAATACCACCAAAAGAGTTGATTATGATAATGGTATGAGCGGAACAGTACCTGTGGTTGCCTTTTCAAGATGGGCAGCTATTCATAAGGCAAGTGCCACCTATATTTCATCTTTAGAGGGATTTGATAGACGTACAGACATTGTAATTGCTATCAATGCTATCTTCAAAGACCCAATTCAATTTGATATGGATTTTGAGGCATATTCAGTCACTTTAAGAGGAAAAGAATATACTATTAGAATGGTAGATGCAGATGAAGGTGTGGATTTAACTGGTTTTCATTTGTTGTATCTCAGAAGAAAGGACTATCAAACTGATGGATGA</t>
  </si>
  <si>
    <t>0121-0823D_00017</t>
  </si>
  <si>
    <t>19869</t>
  </si>
  <si>
    <t>20222</t>
  </si>
  <si>
    <t>cd08054</t>
  </si>
  <si>
    <t>MEENDTTTLNSVVDGTGVTVDQLQENVRAEDEERAKLRNCIVYAVAKVTNYIHRDYDDIKMNESELTQFDLAVLFVASDFYSSNGGGRNNATSKETGINAILDDLRYPAVGAEVVDG</t>
  </si>
  <si>
    <t>ATGGAAGAGAATGATACAACAACATTAAATAGTGTTGTAGATGGCACTGGAGTAACGGTAGACCAACTACAAGAAAATGTTCGTGCTGAAGATGAAGAAAGAGCAAAACTTAGGAATTGTATTGTTTATGCTGTTGCAAAAGTAACCAATTATATCCATCGTGATTATGACGATATTAAAATGAATGAATCAGAACTCACGCAGTTTGATTTAGCAGTTTTATTTGTCGCCTCTGATTTTTATTCTAGCAACGGTGGAGGTAGAAACAATGCCACATCTAAAGAAACTGGAATTAATGCTATTTTGGACGACCTTAGATATCCAGCAGTTGGTGCGGAGGTAGTAGATGGCTAA</t>
  </si>
  <si>
    <t>0121-0823D_00018</t>
  </si>
  <si>
    <t>20234</t>
  </si>
  <si>
    <t>20860</t>
  </si>
  <si>
    <t>MKIALDLSKELNLNDVIFLSETNANMRKTWKIEREMTNIMIRQTENHNTPAKREKYIDMVVDFTTDMISFLIDILDLNPLEYKKILYEETSYFDCLNATTKITGAMLHVEPITTNGDDDFNLQQYKNQLKERYFFLDNAVKDFDYNELQIMTNLHIAPGDFEQENYYRLMEVLSALSPDERPMTGAGLLKSLNVSKDKVNDTLKGNVK</t>
  </si>
  <si>
    <t>ATGAAGATAGCATTAGATTTAAGTAAAGAATTGAATTTAAATGATGTTATTTTTCTATCTGAAACCAATGCTAATATGAGAAAAACATGGAAAATTGAGCGAGAAATGACTAACATCATGATTCGCCAAACAGAAAATCACAATACTCCTGCTAAACGTGAAAAATATATTGATATGGTAGTTGATTTCACAACCGACATGATTTCTTTTTTAATTGATATATTAGATTTAAATCCCCTTGAATATAAAAAAATACTGTATGAGGAAACATCATATTTTGATTGTTTAAATGCGACCACCAAGATAACAGGAGCAATGTTACATGTTGAGCCAATTACAACTAATGGTGATGATGATTTTAATCTACAACAATATAAAAATCAACTAAAGGAAAGATATTTTTTCCTTGATAATGCAGTTAAAGATTTTGATTATAATGAACTTCAGATAATGACTAACCTACATATTGCTCCAGGAGATTTTGAACAAGAAAATTATTATAGATTAATGGAAGTTCTTTCAGCATTGTCTCCAGATGAGCGACCAATGACAGGAGCTGGACTCCTAAAATCTCTGAATGTAAGCAAAGATAAAGTTAATGATACATTAAAAGGAAATGTTAAATAA</t>
  </si>
  <si>
    <t>0121-0823D_00019</t>
  </si>
  <si>
    <t>20835</t>
  </si>
  <si>
    <t>20942</t>
  </si>
  <si>
    <t>MISLFLFILLSGNYVDTLNDIYFAWKQYEDSIRFK</t>
  </si>
  <si>
    <t>ATGATATCATTATTTTTATTTATTTTGTTAAGCGGAAATTATGTTGATACCCTAAATGATATTTATTTTGCTTGGAAACAATATGAAGATAGCATTAGATTTAAGTAA</t>
  </si>
  <si>
    <t>0121-0823D_00020</t>
  </si>
  <si>
    <t>21009</t>
  </si>
  <si>
    <t>21191</t>
  </si>
  <si>
    <t>IPR008964</t>
  </si>
  <si>
    <t>MPSNADNKTISATSSNAGVATVSSNDGINFTIHFVASGTATINIKSNDNGYSKAVAVTVA</t>
  </si>
  <si>
    <t>ATGCCTTCAAATGCTGATAACAAGACAATTAGTGCCACATCATCTAATGCTGGTGTAGCAACGGTGTCTTCAAATGATGGAATTAATTTTACTATTCATTTTGTAGCCTCTGGAACAGCAACAATTAATATTAAGTCCAACGACAATGGCTATTCAAAAGCTGTTGCAGTTACAGTGGCTTAA</t>
  </si>
  <si>
    <t>0121-0823D_00021</t>
  </si>
  <si>
    <t>21287</t>
  </si>
  <si>
    <t>21898</t>
  </si>
  <si>
    <t>IPR006490;IPR006724</t>
  </si>
  <si>
    <t>PF04630</t>
  </si>
  <si>
    <t>TIGR01603</t>
  </si>
  <si>
    <t>MIIIATMGIANVKLALIDKKTNKVITGADGINGTAEDTTGIFTVDESTSYGVASLNLTNLAGTLTDIYGSNKIVHVAQGKAAPQAVLTVNALPNEVHAKILGQTPDGKGGFELGGKSDAYVALLAESAESFDEDKPVYVGFYKVVGQEASANMQTNNAAENRTQDAITFRAIERGNDGFGKFFYSDAKEFDEAAMEKDVFLMA</t>
  </si>
  <si>
    <t>GTGATTATTATCGCAACTATGGGAATCGCGAACGTAAAGCTCGCTTTAATTGATAAAAAGACCAATAAAGTTATCACAGGCGCCGACGGAATTAATGGTACTGCTGAAGATACTACTGGTATTTTTACTGTAGATGAATCGACATCTTATGGTGTTGCTTCTCTTAACTTAACAAACCTTGCTGGAACATTGACTGATATTTATGGTTCTAACAAGATTGTTCATGTGGCACAAGGTAAGGCAGCCCCACAGGCTGTTTTGACTGTTAATGCACTTCCTAATGAAGTCCATGCAAAGATTCTGGGTCAAACGCCAGATGGCAAGGGTGGATTTGAATTAGGTGGAAAGTCAGATGCATATGTTGCATTATTGGCTGAATCAGCTGAATCATTTGACGAAGATAAGCCAGTGTATGTAGGTTTCTACAAGGTAGTTGGCCAAGAAGCTTCTGCCAATATGCAAACAAACAACGCCGCAGAAAACCGTACACAAGATGCTATCACTTTCCGTGCTATTGAACGTGGCAACGACGGATTTGGTAAGTTCTTCTATTCTGATGCAAAAGAATTTGATGAAGCGGCAATGGAGAAAGATGTTTTTTTAATGGCGTAA</t>
  </si>
  <si>
    <t>0121-0823D_00022</t>
  </si>
  <si>
    <t>21963</t>
  </si>
  <si>
    <t>22232</t>
  </si>
  <si>
    <t>MTAITTNPTTIAGKVGDTVKLNTSVTPVDADDTSLTIAIDDTAVASATTSSKLTDGSFNIKLNAVGSTIAHIKSVNGINVDVNISVTEA</t>
  </si>
  <si>
    <t>ATGACTGCTATCACTACTAACCCAACAACTATTGCGGGTAAAGTAGGAGACACAGTTAAATTAAACACTTCAGTTACACCAGTAGACGCTGATGATACTTCATTAACTATCGCTATTGATGATACAGCTGTAGCTTCTGCTACGACTAGTTCAAAGTTAACAGATGGTTCATTTAATATTAAGTTAAATGCTGTTGGTTCAACTATTGCACATATTAAGTCTGTCAATGGTATTAATGTTGATGTTAATATCTCTGTAACTGAGGCTTAA</t>
  </si>
  <si>
    <t>0121-0823D_00023</t>
  </si>
  <si>
    <t>22247</t>
  </si>
  <si>
    <t>23452</t>
  </si>
  <si>
    <t>IPR024455</t>
  </si>
  <si>
    <t>PF05065</t>
  </si>
  <si>
    <t>TIGR01554</t>
  </si>
  <si>
    <t>MKNIKDLQEKRNKLFNEGKSLYSAEEGVETRSLSEEEKTHAKEIRDEIRSLDAEIETEKVNRVKNQDAIVEKRDASENLGENKDMTKEQEVRSMELYIRNETASDEYRDLTASISAGNATASTPGNGGVTIPKNVASDVIAKLGEQAPVFGLAKQLPSVVGSLTVPRQGSVESSSFTGELENLSQLKPQFETVDLTQKRVGSFIQLTEQLLNDSAVDIVSYSIDYLAASLGSALEKNILVGVPKGFSPVIGHIADENLVTFADVAAPTVEELIDITNAVNPSYLPGSVFVVSRAVYDIMSKLKDGDGQYLFFRGDTATAGHPTFAGFPVYVSDSLKDNATSQVVFGNFTRGYSVMVKEGIALQMVSQDTTQVLAGGRLLAITGYMDGAVVDPYAFAAAKKV</t>
  </si>
  <si>
    <t>ATGAAAAATATTAAAGATTTGCAAGAAAAGCGTAACAAGCTATTCAATGAAGGTAAGTCTCTATATTCTGCTGAAGAAGGTGTTGAAACACGCTCTCTTTCAGAAGAAGAAAAGACTCATGCTAAAGAAATTCGAGATGAAATTCGTTCATTGGATGCTGAAATTGAAACTGAAAAAGTTAACCGTGTAAAGAACCAAGATGCCATCGTCGAAAAGCGCGATGCATCAGAAAACCTAGGAGAAAATAAAGATATGACTAAAGAACAAGAAGTCCGTTCTATGGAATTGTACATCCGTAACGAAACGGCATCAGATGAATACCGTGATTTAACAGCTTCAATTTCAGCTGGTAACGCAACAGCATCAACACCAGGTAATGGTGGTGTAACAATCCCTAAGAACGTTGCTTCAGATGTTATCGCTAAGTTAGGTGAACAAGCACCAGTGTTTGGACTAGCAAAGCAATTACCTTCTGTTGTGGGTTCTTTGACAGTTCCTCGTCAAGGTAGTGTTGAATCTTCATCGTTTACTGGTGAATTGGAAAACCTTTCTCAATTGAAGCCTCAATTTGAAACTGTTGATTTGACTCAAAAGCGAGTAGGTTCATTTATTCAACTTACTGAACAACTTTTGAATGATTCAGCTGTTGATATTGTATCATATTCAATTGATTACTTGGCAGCTTCATTGGGTTCTGCTCTAGAAAAGAATATTCTAGTTGGTGTTCCAAAAGGATTCTCACCAGTTATCGGCCATATCGCCGATGAGAACTTGGTAACGTTTGCCGATGTAGCTGCTCCTACAGTTGAAGAGTTGATTGATATCACTAATGCTGTTAACCCTTCTTACTTGCCTGGTTCTGTGTTTGTTGTTTCACGTGCAGTTTATGACATTATGTCTAAGTTGAAGGATGGAGACGGACAATACTTGTTCTTCCGTGGTGATACTGCTACAGCAGGACATCCAACATTTGCTGGATTCCCAGTTTACGTTTCAGATTCTTTGAAGGACAATGCTACTTCACAAGTAGTCTTCGGTAACTTTACTCGTGGATATAGTGTTATGGTTAAAGAAGGAATCGCTTTGCAAATGGTATCACAAGATACTACTCAAGTTTTGGCTGGTGGACGTTTGTTGGCCATCACAGGATACATGGATGGTGCCGTTGTAGACCCATATGCTTTTGCTGCAGCAAAAAAAGTGTAA</t>
  </si>
  <si>
    <t>0121-0823D_00024</t>
  </si>
  <si>
    <t>23467</t>
  </si>
  <si>
    <t>24417</t>
  </si>
  <si>
    <t>IPR006433</t>
  </si>
  <si>
    <t>PF04586</t>
  </si>
  <si>
    <t>TIGR01543</t>
  </si>
  <si>
    <t>MEIRSLPIKMSSNVNDGILSVSGIVNGAGSVSEILTNPRSGRQFRETIAPGVFAKAISNASRIDFLSQHDKTQILSTTDNKSLQLQETEKGLEMRADISSTTWGKDTFQLIKDGIIKGMSFGMRVSDDNWSMGSDGIPMRTINGINLFEISAVRNPAYKSSEIEARDVDIINDIEIPDNIEERSEKLEDKDKEIREETPVTEEVKSEPEAEVLEEGDQVSEAPEKEAEKDEAKEAEPEKESVKVEPSEEVRSLIDSLRAEIGSVRIQLEEFRSLVEEKKEQPEVKEEVKEEPKTEERSAEETPEDLEVRSFFVDEK</t>
  </si>
  <si>
    <t>ATGGAGATTCGGTCACTTCCGATTAAAATGTCTTCAAACGTAAATGATGGTATATTGTCTGTTTCTGGTATCGTTAATGGTGCTGGAAGTGTTTCTGAGATTTTAACTAATCCCAGAAGTGGTAGACAATTTAGAGAAACAATCGCTCCTGGAGTTTTTGCAAAAGCAATTAGCAATGCTTCTAGGATTGATTTTCTTTCTCAACACGATAAAACTCAGATTTTATCTACTACCGACAACAAATCACTTCAATTACAGGAAACTGAAAAAGGATTGGAAATGAGAGCCGATATCTCATCAACTACATGGGGTAAAGATACCTTTCAGTTGATAAAAGATGGCATCATTAAAGGTATGAGTTTTGGTATGAGAGTATCTGATGATAATTGGTCCATGGGTTCGGATGGAATACCTATGAGAACGATTAATGGTATCAATTTGTTTGAAATTAGTGCTGTTAGAAATCCAGCATATAAGAGTTCAGAAATTGAGGCCAGAGATGTTGATATCATTAATGATATTGAAATTCCTGACAATATTGAAGAAAGGTCTGAAAAATTGGAAGATAAAGATAAAGAAATTCGCGAAGAAACACCCGTTACAGAAGAAGTAAAGTCCGAACCAGAAGCAGAAGTTTTGGAAGAAGGTGACCAAGTTTCCGAAGCCCCTGAAAAAGAGGCCGAAAAGGATGAGGCTAAAGAAGCTGAACCAGAAAAGGAATCAGTTAAAGTAGAACCATCTGAAGAAGTACGTTCTTTGATTGATTCATTAAGAGCTGAGATTGGCTCAGTTCGTATTCAACTAGAAGAATTTCGTTCACTTGTTGAAGAAAAGAAAGAACAACCAGAAGTGAAGGAAGAAGTTAAAGAAGAGCCAAAAACAGAAGAGCGTTCAGCTGAGGAAACTCCTGAAGACTTAGAAGTTCGCAGCTTCTTTGTAGACGAGAAATAA</t>
  </si>
  <si>
    <t>0121-0823D_00025</t>
  </si>
  <si>
    <t>24392</t>
  </si>
  <si>
    <t>25801</t>
  </si>
  <si>
    <t>IPR006427;IPR006944</t>
  </si>
  <si>
    <t>PF04860</t>
  </si>
  <si>
    <t>TIGR01537</t>
  </si>
  <si>
    <t>MASGFWENFGNMFNTNKNQNNKDAMVEKKSYGAGNTTLEGFYSGRKSLSEKDILSIPAASAAMEIITNSVSHLPVQLLHNVDTKAGKEPIDDDHRLYLINQQPNPTLDGADLKKRMIKDILLYGSSKNYIKYADDGVTILGIFPLDMEKLTTTVYSDNGYEFYGIDSLTSTNGITDFYDELLFSVLKNTNNGIIGRGVIEGNEDTFLLALRQSEYESNLIGNGAMPTGMLTTEQKNMDDSRLDKMRRSFASLYAGTKNTGKTIVLGGDLKYQSLSLNPDDLQLTAGKKSVISDIARIFNIPESMINSAANKYDSTEQNNLWFLTYTLSPLLISIENALNRNFLTQEERDSGYEFRFDTTQVSRITPTENQQNTIAAYNAGIITNISAKRKIGEKIIPGEPESYKFTTGSVIYIPENNQYINPNTGEIMNGDTGEVIGGFSNTTKNNDNNTKGDNTVDEQDTNGDSVTSD</t>
  </si>
  <si>
    <t>TTGGCAAGTGGATTTTGGGAAAATTTTGGTAATATGTTTAATACCAATAAAAATCAAAATAATAAAGATGCGATGGTTGAAAAAAAATCATATGGAGCAGGTAATACAACTCTAGAGGGATTTTATTCTGGTCGAAAATCATTATCTGAAAAAGATATTTTAAGTATACCAGCAGCCAGCGCAGCGATGGAAATAATCACCAACTCTGTATCACATTTACCTGTGCAATTACTACACAATGTTGATACTAAGGCTGGTAAAGAACCAATTGATGACGACCACAGACTTTACCTAATTAATCAGCAACCTAATCCAACATTGGATGGAGCAGATTTAAAAAAGAGAATGATTAAAGATATTCTTTTATATGGTTCGTCTAAAAACTACATTAAATACGCTGACGACGGTGTAACAATTTTAGGTATTTTTCCTTTAGATATGGAGAAATTAACCACCACAGTTTACAGCGATAATGGATATGAGTTTTACGGGATTGATTCATTAACAAGTACAAATGGTATTACTGATTTCTATGATGAACTATTATTTTCAGTATTAAAAAATACGAATAATGGTATTATTGGAAGAGGAGTCATTGAAGGTAACGAAGATACATTTTTGTTGGCCCTACGTCAGTCGGAATATGAAAGTAATTTGATTGGTAATGGTGCTATGCCTACTGGTATGTTGACTACAGAGCAAAAAAACATGGATGATTCGCGTCTTGATAAAATGAGGCGTTCATTTGCCAGTTTATATGCAGGAACTAAAAATACAGGAAAGACAATTGTGTTAGGGGGAGATTTAAAATACCAATCTCTATCATTAAATCCAGATGATTTGCAATTAACGGCTGGTAAAAAGAGTGTTATTTCCGATATAGCTAGAATTTTTAACATACCTGAATCTATGATTAATTCAGCAGCGAATAAATATGATTCAACAGAGCAAAACAACTTATGGTTCTTAACATACACATTATCTCCATTATTGATATCAATAGAAAATGCTTTAAATAGGAATTTTCTTACTCAAGAAGAGAGAGATTCTGGATATGAGTTTAGATTTGATACAACACAAGTTAGTCGTATTACACCGACTGAAAATCAACAAAATACCATCGCCGCTTACAATGCTGGTATTATTACAAATATTTCTGCCAAGAGAAAAATTGGAGAAAAAATTATCCCAGGAGAACCTGAATCATATAAGTTCACGACTGGTTCTGTTATTTATATCCCTGAAAACAATCAATATATCAACCCTAACACTGGTGAGATTATGAATGGTGATACAGGGGAAGTTATTGGAGGTTTTAGCAATACAACCAAAAATAATGATAATAATACGAAAGGAGATAATACTGTAGATGAGCAAGATACAAATGGAGATTCGGTCACTTCCGATTAA</t>
  </si>
  <si>
    <t>0121-0823D_00026</t>
  </si>
  <si>
    <t>25826</t>
  </si>
  <si>
    <t>27526</t>
  </si>
  <si>
    <t>putative terminase large subunit</t>
  </si>
  <si>
    <t>IPR005021</t>
  </si>
  <si>
    <t>PF03354</t>
  </si>
  <si>
    <t>MNEQLKNFKKHPAYQYAYDVANEKIPANIYILKVCQDFIEELDKSESKYYFDFDLVEGITQILDCIIVPSGFKAGHSAKEVLAGFQWFFIINALCWKMSEDHEKRRYEKSIMLIARKSGKTFITAILFIILLLLEPDYSNFFSVAPTLELSTLIFNEVTNQLHNSPLLANMFRITNKYILCLLNNNKFTPLATGKQTMDGRLANVFVVDEVGALRDSYPISAMESSQMNIKNRTGILISTAYPTLNNPMTEQVEMVEKSIEGKKVRDDVFGLIYKPDFPAEWKDNDVEMLKANPLAVDSEDSLKILKKKREDAIEMEGERSNFLTKHMNIFINGAIDDTFVTTEEMNGVPVPEGTIDWNGKKVYVGLDLSQSGDNTAVAITNYDKDSGILLAKTWIFYPEDKEADKTKTEGLDYARATDNGYSIPSGNMTIDYNQIENFVLDLERDYGVEIYGIGYDRWGANATAQRLGKEYDVFEINQKDAGAYLPAKFLKEKILEGNFHFEDNFLLMSNFLNAKKQVSSEMSYHLNKKTSEGKIDAVAAIVDSVALWLKEIDEDAEGEPFIGVI</t>
  </si>
  <si>
    <t>TTGAATGAACAATTAAAAAATTTTAAAAAACATCCAGCATACCAGTATGCCTATGATGTTGCTAATGAAAAAATACCAGCTAATATTTATATTTTAAAGGTTTGTCAGGATTTTATAGAAGAACTAGATAAATCTGAGAGTAAATATTATTTTGATTTTGATTTAGTTGAAGGAATTACTCAAATTTTAGATTGTATCATTGTTCCTAGTGGTTTTAAGGCTGGACATTCAGCCAAAGAGGTCTTAGCGGGATTCCAATGGTTTTTTATTATCAATGCCTTGTGCTGGAAGATGTCTGAAGACCATGAAAAGAGAAGATATGAAAAAAGTATCATGTTGATTGCCAGAAAATCTGGCAAGACATTTATTACTGCGATTTTGTTCATAATATTACTTTTATTAGAACCAGATTATTCAAATTTCTTCTCAGTTGCGCCGACATTAGAATTGTCAACATTGATATTCAATGAAGTAACAAATCAGTTGCATAATTCACCTTTATTGGCGAATATGTTCAGAATCACAAACAAGTATATTCTATGTTTATTAAACAATAATAAGTTTACGCCACTGGCAACAGGAAAACAGACAATGGATGGCCGCTTAGCTAATGTATTCGTGGTCGATGAAGTTGGTGCACTGAGAGATTCATATCCTATTTCAGCGATGGAGTCATCTCAAATGAATATTAAAAATCGTACTGGTATTCTTATCTCAACAGCATATCCAACATTGAACAACCCTATGACAGAACAAGTCGAGATGGTTGAAAAGTCAATTGAAGGTAAAAAAGTAAGAGATGATGTGTTCGGTTTAATATATAAACCAGATTTCCCAGCCGAATGGAAAGATAATGATGTTGAGATGTTAAAAGCTAATCCATTAGCCGTTGATAGTGAAGATTCTTTAAAAATATTAAAAAAGAAACGTGAAGACGCCATTGAGATGGAAGGCGAAAGAAGTAACTTCTTAACAAAGCATATGAATATCTTTATTAATGGCGCAATTGATGATACTTTTGTCACCACTGAAGAGATGAATGGCGTACCAGTTCCAGAAGGAACAATTGACTGGAACGGTAAAAAAGTATATGTGGGATTAGATTTGTCTCAATCAGGAGATAATACGGCTGTTGCTATCACAAATTATGATAAAGATAGCGGTATTCTATTGGCAAAAACATGGATTTTTTATCCAGAAGATAAAGAAGCTGATAAGACGAAAACTGAAGGACTAGACTATGCTAGAGCAACGGATAATGGTTACTCTATTCCATCAGGAAATATGACTATAGATTACAACCAAATAGAAAACTTTGTTCTAGATTTGGAACGTGATTATGGCGTAGAGATTTATGGTATAGGCTATGATAGATGGGGAGCTAATGCAACCGCACAAAGACTAGGTAAAGAATATGATGTATTTGAAATAAATCAGAAAGATGCTGGTGCTTACTTGCCAGCTAAATTCCTAAAAGAAAAAATACTGGAAGGTAATTTTCATTTTGAGGATAACTTTTTACTTATGTCAAACTTCTTAAATGCAAAAAAACAAGTCAGTTCTGAAATGAGTTACCACTTAAACAAAAAAACGTCAGAGGGAAAGATAGATGCTGTTGCTGCTATTGTTGATTCAGTAGCCCTTTGGTTAAAAGAAATAGATGAAGATGCCGAAGGCGAGCCCTTTATTGGTGTCATATAA</t>
  </si>
  <si>
    <t>0121-0823D_00027</t>
  </si>
  <si>
    <t>27540</t>
  </si>
  <si>
    <t>28754</t>
  </si>
  <si>
    <t>DNA repair exonuclease</t>
  </si>
  <si>
    <t>IPR024654;IPR029052</t>
  </si>
  <si>
    <t>PF12850</t>
  </si>
  <si>
    <t>MTNKIDWKSEEIISQLRELAENSLSSKDIAAILSDRLSVKVNDRSVRRVANENDIELKMSKNNGYNEKNHVEVERHADGSIEKLKSIEMTEEQSKDDGFLLKAHGFDPEKWEIINAKTGFWEQNSNNSGKTKLYSSRITVKPIKNAITPEMVARKLNGKISPITVKNEQIGRDNLVIPLFDMHFGIETFESLQDKLEQVVYRIHNGYENITIIVGGDYLHSNEMDKTVTVKGTVLDDVDNEKALDDATRFMSILIEESIKNSKNVNVYAIGGNHDFSKQYMFIWGLKMKYPQVDIDLTMETRTAFNIGHVGIMVAHGDVAVKRLPMLFATEYTDVWANSTYRAVFTGHIHTEKKEDIDGVMLWRFGTPKKSDPYEKKNGFTMARKHLQLLEFNDNRLLSTYEIE</t>
  </si>
  <si>
    <t>ATGACAAACAAGATTGACTGGAAAAGTGAAGAAATTATTTCACAATTAAGAGAACTAGCAGAGAATTCATTGAGCAGTAAGGACATTGCCGCAATTCTTTCAGACAGATTATCAGTAAAAGTTAATGATAGAAGTGTTAGAAGAGTAGCCAATGAGAACGACATTGAATTAAAAATGTCTAAAAACAATGGATATAATGAAAAAAACCATGTCGAAGTAGAAAGACATGCAGATGGCTCAATTGAAAAATTAAAGTCTATCGAAATGACTGAGGAACAGTCAAAAGATGATGGCTTTTTGTTAAAAGCACATGGTTTTGACCCTGAAAAATGGGAAATTATCAATGCTAAAACAGGTTTTTGGGAACAAAACAGCAATAATTCTGGAAAAACTAAGTTATATTCTTCTAGAATTACTGTAAAACCTATTAAAAACGCAATCACTCCAGAGATGGTTGCACGAAAATTAAATGGGAAAATCTCCCCAATCACTGTAAAAAATGAACAAATTGGGCGTGATAACCTAGTAATTCCTTTGTTTGATATGCATTTTGGCATTGAAACATTTGAATCATTGCAAGATAAGCTAGAACAAGTAGTTTATCGGATTCATAATGGATATGAAAACATCACAATTATTGTTGGTGGTGATTATCTCCACTCTAATGAAATGGATAAGACTGTTACAGTAAAAGGAACCGTTTTAGATGATGTAGATAACGAGAAAGCTTTAGATGATGCCACTAGATTTATGAGTATTTTAATAGAAGAATCTATTAAAAATTCAAAAAATGTGAATGTTTATGCAATTGGTGGCAATCACGACTTTTCTAAGCAATATATGTTTATTTGGGGACTCAAGATGAAATATCCTCAAGTTGATATTGACCTAACTATGGAAACGCGGACGGCCTTTAATATCGGTCATGTCGGAATTATGGTAGCTCATGGTGATGTTGCTGTAAAAAGATTGCCAATGTTGTTTGCCACGGAATATACTGATGTTTGGGCGAACTCAACGTACAGAGCCGTATTTACTGGTCATATTCATACTGAGAAAAAAGAAGATATTGATGGTGTTATGTTATGGCGTTTTGGAACACCCAAGAAATCTGACCCATATGAAAAGAAAAATGGTTTTACAATGGCAAGGAAACACTTGCAGTTGTTAGAATTCAATGATAACCGCCTTCTTTCGACTTATGAGATTGAATAA</t>
  </si>
  <si>
    <t>0121-0823D_00028</t>
  </si>
  <si>
    <t>29008</t>
  </si>
  <si>
    <t>29274</t>
  </si>
  <si>
    <t>MKYIIALSDGENNKSIEFKYLQKIFNAEKINDDTMKFSDIFLKVVNIHSHKVSNNIVDDIIILPSVANKVNTDLIKEKIEILRKGILG</t>
  </si>
  <si>
    <t>ATGAAATATATTATAGCACTTTCTGATGGAGAAAACAATAAATCCATCGAATTCAAATACTTACAAAAAATATTCAATGCAGAAAAAATAAACGATGATACGATGAAGTTTTCTGACATTTTTTTAAAAGTTGTAAATATACATTCCCACAAAGTTAGTAACAATATTGTAGATGATATAATTATATTACCATCAGTTGCCAATAAAGTCAACACAGATTTAATAAAAGAAAAAATAGAAATATTACGAAAAGGTATCTTGGGTTAG</t>
  </si>
  <si>
    <t>0121-0823D_00029</t>
  </si>
  <si>
    <t>29277</t>
  </si>
  <si>
    <t>29789</t>
  </si>
  <si>
    <t>IPR006448</t>
  </si>
  <si>
    <t>PF05119</t>
  </si>
  <si>
    <t>TIGR01558</t>
  </si>
  <si>
    <t>MVRPRKPAALKNGKSESKEHLDNRALVEDKIRGGDDLIYDYVPDNLTEIGKNYYRFIVNELNVSNLLSNLDIPMLTQMCTALSTMDELQNNILENGHLVQKTDRAGNVFWIENPAENLYIKYQGLFMKIATQFGLSPSARSQLAEMNMTKQEDEDNPALAAIAKYKKTIG</t>
  </si>
  <si>
    <t>ATGGTGCGCCCCAGAAAACCAGCCGCACTAAAAAATGGCAAGTCAGAATCAAAAGAACATCTTGATAATAGAGCACTTGTTGAAGATAAAATACGTGGTGGTGATGATTTAATTTATGATTATGTGCCAGATAATCTTACTGAAATAGGAAAAAACTATTATAGATTTATTGTAAATGAATTAAATGTAAGTAATCTACTTTCTAATTTGGATATACCTATGTTGACACAAATGTGCACAGCTCTATCTACTATGGATGAACTACAAAATAATATTTTAGAGAATGGACATCTAGTACAAAAGACGGATAGAGCTGGAAATGTATTTTGGATTGAGAATCCAGCTGAAAACCTTTATATCAAATATCAAGGATTATTCATGAAGATAGCTACTCAATTTGGTTTGTCACCTTCTGCTCGCTCTCAATTGGCTGAGATGAATATGACAAAACAAGAAGATGAAGATAATCCAGCTCTAGCCGCAATTGCTAAATACAAAAAGACAATAGGTTAA</t>
  </si>
  <si>
    <t>0121-0823D_00030</t>
  </si>
  <si>
    <t>29805</t>
  </si>
  <si>
    <t>30233</t>
  </si>
  <si>
    <t>GO:0003676;GO:0004519</t>
  </si>
  <si>
    <t>IPR003615</t>
  </si>
  <si>
    <t>PF01844</t>
  </si>
  <si>
    <t>cd00085</t>
  </si>
  <si>
    <t>V</t>
  </si>
  <si>
    <t>MSVQRKCSYCHKWYNSEEEHNCPEKIAYTQKHNRNKQRIYVEENKNTEGYKLLHSRDWQKFRKRIISADHGYCQRCKIKFNRYTYDNLEVHHIIPRVDRPDLVFEVNNVVTLCKTCNDTMGLNGIDFNWNPNIRGEVYRNSL</t>
  </si>
  <si>
    <t>ATGAGTGTACAAAGAAAATGTTCATATTGTCATAAATGGTATAATTCCGAAGAAGAACATAATTGTCCAGAAAAAATTGCCTATACACAAAAACACAATAGAAATAAACAAAGAATTTATGTAGAAGAGAATAAAAATACTGAAGGCTATAAGTTATTACATTCTAGAGATTGGCAAAAATTCAGAAAAAGAATTATATCAGCTGACCATGGATATTGCCAAAGATGTAAAATAAAATTCAACAGATATACGTATGATAATTTAGAAGTTCATCATATTATACCCAGAGTTGATAGGCCAGATTTAGTTTTTGAAGTTAACAATGTTGTCACGCTTTGCAAAACATGTAATGACACGATGGGTCTTAATGGTATTGATTTTAATTGGAATCCAAACATTAGAGGAGAAGTCTACAGAAATAGTTTATAA</t>
  </si>
  <si>
    <t>0121-0823D_00031</t>
  </si>
  <si>
    <t>30593</t>
  </si>
  <si>
    <t>30934</t>
  </si>
  <si>
    <t>+</t>
  </si>
  <si>
    <t>MEYQAEFQITGEIKQYSKFTTSGKPYGFVKIRGGKTGKAYISVSLFGVFLEQLSESDTGKDVHIEGYISTYKEKSTGNYVNGFTASSIQLVDPELEYEEGLKEIVFDNDELPW</t>
  </si>
  <si>
    <t>ATGGAATATCAAGCAGAATTTCAAATTACTGGAGAAATAAAACAGTATAGTAAATTTACAACATCAGGGAAACCTTATGGATTTGTAAAAATTAGAGGTGGTAAAACTGGAAAAGCATATATTAGTGTTTCATTATTTGGAGTTTTCTTGGAGCAACTTAGTGAATCTGATACTGGAAAAGATGTACATATTGAAGGTTATATATCAACATATAAAGAAAAGTCAACGGGAAACTATGTTAATGGTTTTACAGCATCAAGTATCCAATTAGTTGACCCAGAATTAGAATATGAAGAGGGGCTAAAAGAGATAGTATTTGATAATGATGAATTGCCTTGGTAG</t>
  </si>
  <si>
    <t>0121-0823D_00032</t>
  </si>
  <si>
    <t>31660</t>
  </si>
  <si>
    <t>31992</t>
  </si>
  <si>
    <t>MITTLTGLVAGTATLFSTATALQPMNVTRTDTNNTVVYIAKAQHVHMTGTSKLNIIIDDGNSVSEYDGHDSIDFDATKGQKIYINAETGWTSATYKIGNQKITVPANEKR</t>
  </si>
  <si>
    <t>ATGATTACCACATTAACTGGATTAGTAGCAGGAACAGCAACATTGTTTAGCACAGCAACGGCGTTGCAACCAATGAATGTAACACGCACAGACACAAACAATACAGTGGTATATATCGCAAAGGCGCAACATGTGCACATGACTGGAACATCTAAACTTAACATTATCATCGACGACGGTAACAGTGTAAGCGAGTACGACGGACATGACTCGATTGACTTTGACGCAACGAAAGGGCAAAAGATATATATCAATGCGGAGACTGGTTGGACGTCAGCAACGTATAAGATTGGTAACCAAAAAATTACTGTACCAGCAAACGAGAAACGATGA</t>
  </si>
  <si>
    <t>0121-0823D_00033</t>
  </si>
  <si>
    <t>32189</t>
  </si>
  <si>
    <t>32290</t>
  </si>
  <si>
    <t>MNNDNNELPTNSELNESLNALGYEFNMNDLKTW</t>
  </si>
  <si>
    <t>ATGAACAACGATAACAACGAACTACCAACGAACAGCGAACTCAACGAAAGCCTTAACGCTTTGGGATATGAGTTTAATATGAACGATTTAAAAACATGGTAA</t>
  </si>
  <si>
    <t>0121-0823D_00034</t>
  </si>
  <si>
    <t>32306</t>
  </si>
  <si>
    <t>32659</t>
  </si>
  <si>
    <t>MSKTLEQLFNKARKQGESNKNGRIKEYDFGHVYTGELREQWHVIDNGKRFELRHWGTTILALDGGAITDVYGESNSDRDALNQAFDYLNTNCHAHYYPSRSELEVHINGTDELMITI</t>
  </si>
  <si>
    <t>ATGAGTAAAACATTAGAACAATTATTTAATAAGGCACGCAAGCAAGGTGAAAGCAACAAGAATGGACGTATAAAAGAATACGACTTCGGGCATGTTTACACTGGTGAACTACGTGAACAATGGCACGTTATCGACAACGGTAAACGCTTTGAGTTACGCCACTGGGGAACTACTATCCTAGCCCTTGACGGTGGTGCTATTACTGATGTATATGGTGAAAGCAATAGTGACCGTGACGCACTTAATCAAGCGTTTGATTATCTTAACACCAATTGCCACGCACATTATTACCCTTCACGGTCTGAATTAGAAGTGCATATAAATGGTACTGATGAACTAATGATAACAATTTAA</t>
  </si>
  <si>
    <t>0121-0823D_00035</t>
  </si>
  <si>
    <t>32740</t>
  </si>
  <si>
    <t>32907</t>
  </si>
  <si>
    <t>MKTITNIFINVIYGACILIGYIGVLDNRISMVIGCLVLALFGNYVKRSLKLGVYK</t>
  </si>
  <si>
    <t>ATGAAAACAATTACAAATATATTTATAAATGTAATATACGGAGCTTGTATCCTAATCGGTTATATAGGTGTACTAGATAACCGTATAAGTATGGTTATCGGTTGTCTAGTCCTTGCATTATTTGGCAACTATGTTAAGCGTAGTTTAAAGCTAGGAGTTTACAAGTAA</t>
  </si>
  <si>
    <t>0121-0823D_00036</t>
  </si>
  <si>
    <t>33073</t>
  </si>
  <si>
    <t>33384</t>
  </si>
  <si>
    <t>MTKYNQNVTVILAFNTNDKYNQLSQNEKIELVTDITEKFGGVTLTEHIGGYRMDNGTNAVEYSYTFELFDVTDTPVREYFYNLAKDNKQESLIINNEFFYVEH</t>
  </si>
  <si>
    <t>ATGACAAAATATAACCAAAATGTAACCGTAATTCTAGCATTTAACACTAATGATAAATATAACCAACTCTCACAAAATGAAAAAATTGAGTTGGTTACTGATATAACTGAAAAATTTGGCGGTGTAACATTGACTGAACACATTGGCGGTTATCGTATGGACAACGGTACAAATGCCGTAGAATACAGCTATACATTTGAGTTGTTCGATGTAACAGATACGCCAGTGCGTGAATACTTTTATAACCTAGCAAAAGACAACAAACAGGAGAGTTTGATTATCAACAACGAATTTTTCTATGTGGAACATTAA</t>
  </si>
  <si>
    <t>0121-0823D_00037</t>
  </si>
  <si>
    <t>33438</t>
  </si>
  <si>
    <t>33713</t>
  </si>
  <si>
    <t>MDNLKKVINTPLEKMDNKARTLDNGDVYGFRNWIGTQNKGRYYGWIIYRTKSGRVQYSQGTSAKGYASKDNALKAAKIEFEKDAKEFFKNI</t>
  </si>
  <si>
    <t>ATGGACAACTTAAAAAAGGTTATCAATACACCATTAGAAAAAATGGATAATAAAGCCAGAACATTGGACAATGGCGACGTTTACGGCTTTAGGAATTGGATAGGTACACAAAATAAGGGTCGTTATTATGGTTGGATAATATATCGCACAAAAAGCGGTCGCGTACAATATTCACAAGGCACAAGCGCAAAAGGTTACGCAAGTAAAGACAACGCCTTAAAGGCTGCAAAAATAGAATTTGAAAAGGACGCAAAAGAATTTTTCAAAAACATTTGA</t>
  </si>
  <si>
    <t>0121-0823D_00038</t>
  </si>
  <si>
    <t>34228</t>
  </si>
  <si>
    <t>34668</t>
  </si>
  <si>
    <t>MLEILKNKNIKSIETGVSDNSIKIEMKLKKSIVEISKFGVFSAIYDFDDFIKSILTNNNEEDYLDESSHEYQFLIKDDKFDEELLFTVLYNFILGYKNSTVSYDYYGYYNKKITNNILITYKADKNKIGIKINKNIFNKDVFENWE</t>
  </si>
  <si>
    <t>ATGTTAGAAATTTTAAAAAACAAGAATATTAAAAGTATTGAAACAGGTGTAAGTGATAACAGTATTAAAATTGAAATGAAATTAAAAAAGTCAATTGTAGAAATAAGTAAATTTGGTGTATTCAGTGCAATTTATGACTTTGATGATTTTATTAAAAGTATACTTACCAACAATAACGAAGAAGATTATTTGGACGAAAGCTCTCATGAATATCAATTTTTGATAAAAGATGATAAATTTGATGAAGAATTATTATTTACAGTTTTATATAACTTTATCTTAGGTTATAAAAATAGTACGGTGAGTTATGATTATTATGGTTATTATAATAAAAAAATTACCAATAACATTCTGATTACTTATAAAGCAGATAAGAATAAGATTGGAATTAAGATAAATAAAAATATTTTTAATAAAGATGTATTTGAAAACTGGGAATAA</t>
  </si>
  <si>
    <t>0121-0823D_00039</t>
  </si>
  <si>
    <t>35174</t>
  </si>
  <si>
    <t>35428</t>
  </si>
  <si>
    <t>MDKQYRVTTMTSMYGENNWQNYPVLSLHEAKTVIEAWANESLLNDNVDYNMATVEEYNPDTEEWEDWYDEEGLDYENTEQKDFV</t>
  </si>
  <si>
    <t>ATGGATAAGCAGTATAGAGTAACAACAATGACGTCAATGTATGGAGAAAACAACTGGCAAAACTACCCTGTACTATCCTTACATGAGGCAAAAACGGTTATTGAAGCATGGGCTAATGAAAGCCTATTAAACGACAATGTGGACTATAATATGGCTACCGTGGAGGAATACAACCCTGATACAGAAGAGTGGGAAGACTGGTACGATGAAGAGGGACTAGACTATGAGAACACTGAACAGAAAGATTTTGTTTAA</t>
  </si>
  <si>
    <t>0121-0823D_00040</t>
  </si>
  <si>
    <t>35488</t>
  </si>
  <si>
    <t>35850</t>
  </si>
  <si>
    <t>MALGIRNFWNYKIILLQILNKKVDKFKNVWYDIIIIRKEENIMNETFYTVVLTDLQSLDGNQVVNVKTLERAKEIMLGMSEGYHIHNSSNPIITSEDGLNMYDDHEEFFNITIYETHLID</t>
  </si>
  <si>
    <t>ATGGCACTAGGGATAAGAAATTTTTGGAACTACAAAATAATATTATTGCAGATTTTAAATAAAAAGGTTGACAAGTTCAAAAATGTATGGTATGATATAATCATAATAAGAAAAGAGGAAAATATTATGAATGAAACATTTTACACAGTTGTATTAACAGACTTACAATCATTAGACGGCAATCAGGTTGTAAACGTAAAAACACTTGAAAGAGCCAAAGAAATTATGCTGGGAATGTCAGAAGGATACCATATTCACAACAGTAGCAACCCTATCATAACTAGCGAAGACGGGTTAAATATGTATGATGACCACGAAGAATTTTTTAATATTACAATTTACGAAACACACCTTATTGATTAG</t>
  </si>
  <si>
    <t>0121-0823D_00041</t>
  </si>
  <si>
    <t>35789</t>
  </si>
  <si>
    <t>36031</t>
  </si>
  <si>
    <t>MKITTELNDTIKFLVSGLHTIVNNYNGYDIISLAKKGKSSSIIVTDDKITYNEKDYNMKGYGTRDKKFLELQNNIIADFK</t>
  </si>
  <si>
    <t>ATGAAAATTACAACAGAATTGAACGATACAATTAAGTTTTTGGTTAGCGGTTTGCATACGATTGTAAATAACTACAATGGTTATGATATTATCTCATTAGCTAAAAAGGGTAAATCGTCATCAATTATTGTCACAGATGATAAAATTACATATAACGAAAAAGACTATAATATGAAAGGATATGGCACTAGGGATAAGAAATTTTTGGAACTACAAAATAATATTATTGCAGATTTTAAATAA</t>
  </si>
  <si>
    <t>0121-0823D_00042</t>
  </si>
  <si>
    <t>36073</t>
  </si>
  <si>
    <t>36258</t>
  </si>
  <si>
    <t>MFFKILFELLNIVKYLLLIGVIIFITFPLFPAFAIGLIIFAVVYFISLMYSSNKNKHTKKH</t>
  </si>
  <si>
    <t>ATGTTTTTTAAAATTTTGTTTGAGTTGTTAAATATTGTTAAGTATCTATTGTTGATTGGTGTAATTATTTTTATTACCTTTCCACTATTTCCAGCATTTGCTATTGGTTTAATTATTTTTGCAGTAGTTTATTTTATCAGTTTGATGTATAGTAGTAATAAAAATAAACATACAAAAAAGCATTGA</t>
  </si>
  <si>
    <t>0121-0823D_00043</t>
  </si>
  <si>
    <t>36270</t>
  </si>
  <si>
    <t>36809</t>
  </si>
  <si>
    <t>MGYTSGVAEKLYKSFEDGTYLAIDTYGTMSDEEALKKFDEEYGADVDSAREFIELNTGYVESDDNTATLYNLIDGTYRVEQTDFDFVDSLMEGGYYYDLTPDGEAKQLSGEELEEDDFNYIRLGVAGERIGDISVWYDLINDTVGGRDFTDKSVSQFTYQIDDKLESTLDTVLYEINHN</t>
  </si>
  <si>
    <t>ATGGGATATACAAGCGGAGTTGCAGAAAAGTTATATAAGAGTTTTGAGGACGGTACTTACCTAGCAATAGACACGTATGGTACGATGAGCGACGAGGAAGCATTAAAAAAGTTCGATGAGGAATATGGTGCTGATGTTGATAGCGCACGAGAATTTATTGAATTAAATACTGGATATGTTGAAAGTGATGACAACACAGCAACCCTATATAACCTTATTGACGGTACTTATCGTGTAGAGCAGACAGACTTTGATTTTGTAGATAGTTTAATGGAGGGTGGTTACTACTATGACCTAACACCTGACGGCGAGGCAAAGCAATTATCAGGTGAGGAATTAGAGGAAGATGACTTTAATTATATCCGACTAGGTGTAGCAGGTGAACGCATTGGTGATATTAGTGTATGGTATGACCTTATCAACGATACTGTGGGTGGACGTGATTTTACAGATAAAAGCGTATCACAATTCACATACCAAATTGATGACAAATTGGAAAGCACATTGGATACTGTGCTATACGAAATTAACCATAATTAA</t>
  </si>
  <si>
    <t>0121-0823D_00044</t>
  </si>
  <si>
    <t>36878</t>
  </si>
  <si>
    <t>37072</t>
  </si>
  <si>
    <t>MSKTDLTVRFTGEDGNVFHLMALVGKALERNGQPELAKEVADKLWEQPDYASALALFGEYVNIV</t>
  </si>
  <si>
    <t>ATGAGCAAAACAGATTTAACGGTAAGATTTACAGGAGAAGACGGCAACGTGTTTCATCTAATGGCTTTAGTTGGTAAAGCCTTAGAGCGAAATGGACAACCAGAACTAGCTAAAGAGGTGGCTGATAAGCTATGGGAGCAACCTGATTATGCAAGTGCCTTAGCATTGTTTGGTGAATATGTAAACATTGTGTAA</t>
  </si>
  <si>
    <t>0121-0823D_00045</t>
  </si>
  <si>
    <t>37141</t>
  </si>
  <si>
    <t>37785</t>
  </si>
  <si>
    <t>MSTNNFENAKNGIFVIEDYGVLPYADWLIEQDLEDNAENKTDYEVYAESGDEDSLDMAIDDTINNILAELENKGYEVIQNTPYDYKVVGAHENIGLRVQGGYYADAQVIVTTQRDEQFMNVNMEEEDITKDLYDFVDEQGFTEYTDDKVDFEDDPEYHLNEVLHNVLWYDDTYEHVLDDMLPDDKVVIDIVSQYTTIIKKVGNFSNGEALYEKA</t>
  </si>
  <si>
    <t>ATGAGTACAAACAACTTTGAAAACGCCAAGAATGGTATTTTTGTTATAGAGGACTATGGTGTATTGCCATACGCTGATTGGTTAATAGAGCAGGACTTAGAGGACAATGCTGAAAACAAAACGGACTATGAGGTATACGCTGAAAGCGGTGACGAAGATAGTCTCGATATGGCTATTGATGACACAATCAATAATATTTTAGCGGAATTAGAAAATAAAGGGTATGAGGTTATTCAAAATACGCCTTATGATTACAAGGTTGTGGGCGCACATGAAAATATTGGTTTACGTGTTCAAGGTGGTTACTATGCAGACGCACAAGTTATTGTCACAACACAACGTGATGAGCAATTTATGAATGTAAACATGGAAGAGGAAGATATTACAAAAGATTTGTATGATTTTGTAGATGAACAAGGTTTTACAGAATATACTGATGATAAGGTAGACTTTGAAGATGACCCTGAATATCACCTTAATGAGGTACTACACAATGTGTTGTGGTATGATGATACTTATGAGCATGTATTAGATGATATGTTACCTGATGATAAGGTTGTGATTGATATTGTTTCACAATATACGACTATAATTAAAAAGGTTGGCAACTTTAGTAATGGTGAAGCCTTATACGAAAAAGCATAA</t>
  </si>
  <si>
    <t>0121-0823D_00046</t>
  </si>
  <si>
    <t>37849</t>
  </si>
  <si>
    <t>38220</t>
  </si>
  <si>
    <t>MNKSREEYLTKLLYDYADHNLFSDYEINENILNYNFLQRPGYEEIDIYENAYQQKPELFKAIEDMFDVYINSEDFEPTPLMWEFFKTYFNDVWTCATDSYYEGYPLPEKMEFVNLLDLDIDLI</t>
  </si>
  <si>
    <t>ATGAACAAAAGCAGAGAAGAATATTTAACAAAATTATTATATGATTATGCGGACCATAACTTATTTAGTGATTATGAAATTAACGAAAATATATTGAATTACAACTTTCTACAAAGACCTGGATACGAAGAGATTGATATTTATGAGAACGCTTATCAACAAAAACCAGAATTATTTAAAGCGATTGAAGATATGTTTGATGTATATATTAATAGCGAAGATTTTGAACCCACTCCCCTTATGTGGGAATTTTTTAAAACATATTTCAATGATGTTTGGACTTGTGCCACAGATTCATATTATGAGGGTTATCCATTACCAGAAAAAATGGAATTTGTCAATTTATTGGACTTGGATATTGATTTAATTTAA</t>
  </si>
  <si>
    <t>0121-0823D_00047</t>
  </si>
  <si>
    <t>38305</t>
  </si>
  <si>
    <t>38682</t>
  </si>
  <si>
    <t>MIGTFVKTDNGYTVFGIEALDAEEGEFVFKNDTLDVVDDNTPIYAGVNDFMGEISTTEYETLKTARERAHEWLRANAHDLPDTDNNADYVVSQVLDLVTWQSLSGYILNELSDDIVPFEDFPDQF</t>
  </si>
  <si>
    <t>ATGATTGGGACATTTGTAAAAACAGATAATGGCTATACGGTATTTGGGATTGAAGCCCTAGACGCTGAAGAGGGCGAATTTGTATTCAAGAATGATACATTAGATGTGGTTGATGATAATACACCTATATATGCGGGTGTAAATGACTTTATGGGTGAAATTAGTACCACAGAGTACGAAACACTTAAAACGGCACGTGAGAGAGCTCATGAGTGGTTGCGGGCAAATGCACACGACTTACCAGACACAGACAATAACGCTGACTACGTTGTATCACAAGTGTTAGACCTTGTAACATGGCAAAGTCTATCAGGTTATATTTTAAATGAGTTATCAGATGACATTGTACCATTTGAAGATTTTCCCGACCAATTTTAG</t>
  </si>
  <si>
    <t>0121-0823D_00048</t>
  </si>
  <si>
    <t>38753</t>
  </si>
  <si>
    <t>39244</t>
  </si>
  <si>
    <t>MIKLSNKEVLKMNTHVGQVKKTNNQIKKHVSQMSFIELNHIVSFFKNETAKHDITLSYHLRDKVMNGEVVLNTTMLANIFDNINQSIIEYNVTNGTPRLLLRSLSQENIMIDNKYQYTNLCIVIDLLSFRIITAYHNLANDFHDDIDYNRYDENMKVQPYDYI</t>
  </si>
  <si>
    <t>ATGATTAAGTTATCAAATAAAGAGGTACTTAAAATGAATACACACGTAGGCCAAGTAAAGAAAACTAATAATCAAATAAAGAAACATGTATCACAAATGAGTTTTATTGAATTAAATCACATTGTTAGTTTTTTCAAAAACGAAACAGCAAAGCATGATATTACTTTGTCTTATCATTTAAGGGATAAGGTTATGAATGGTGAGGTAGTTCTTAATACAACCATGTTAGCTAATATTTTTGATAACATTAATCAGTCAATTATTGAATATAATGTGACTAATGGTACACCTAGATTATTGTTACGGTCATTGTCACAAGAAAATATTATGATTGATAACAAATATCAATATACAAATTTATGTATCGTGATTGACTTGTTGAGTTTTAGAATTATTACAGCTTATCATAATTTGGCAAATGATTTTCATGATGATATTGACTATAATAGATATGATGAAAATATGAAAGTTCAGCCTTATGATTATATCTAA</t>
  </si>
  <si>
    <t>0121-0823D_00049</t>
  </si>
  <si>
    <t>39790</t>
  </si>
  <si>
    <t>40404</t>
  </si>
  <si>
    <t>MSELIEVPKWFDDIHKEVIKVIENEFPYSYKPEDTVNELLIRAISSHGHGTFWTDDLIREILFPSVALINMIQHKEDEKIEYVSHNKIDLIRAIVNGYKVKEDKYIVVSIDNYEGYKTYHGTDTIKSITLPFSYRRLYYGDEKYLEKYRELDSKIYISGFDFELGGKAKQDFIKVLNELEPKLIMTKEKAEGLINSYRMMIPIN</t>
  </si>
  <si>
    <t>ATGAGTGAGTTAATTGAAGTACCAAAGTGGTTTGATGATATTCATAAGGAGGTTATAAAAGTAATTGAAAATGAATTTCCATACTCTTATAAACCAGAAGATACTGTAAACGAGTTATTAATTAGAGCAATTTCGAGTCATGGCCACGGAACTTTTTGGACAGATGATTTAATTAGAGAAATTCTTTTTCCAAGTGTAGCATTGATAAATATGATTCAACACAAAGAAGACGAGAAAATCGAATATGTTAGTCATAATAAAATTGATTTAATTAGAGCAATTGTTAATGGTTATAAAGTAAAAGAAGATAAATATATCGTAGTAAGCATTGATAATTATGAGGGTTATAAAACTTATCATGGAACAGATACAATTAAGTCTATTACGCTACCTTTCTCGTACAGGCGTCTTTATTACGGAGATGAAAAATATTTGGAAAAATATAGAGAATTGGATAGTAAGATTTACATATCAGGATTTGATTTTGAATTAGGAGGAAAAGCTAAACAGGATTTTATTAAGGTTCTAAATGAATTGGAACCAAAGCTAATTATGACAAAAGAAAAAGCTGAAGGATTAATCAATTCATATAGAATGATGATTCCTATCAACTAA</t>
  </si>
  <si>
    <t>0121-0823D_00050</t>
  </si>
  <si>
    <t>40670</t>
  </si>
  <si>
    <t>40912</t>
  </si>
  <si>
    <t>MVSVSFVILWFISVLVLGYFFSIIMTVRGLSLAILLLLYVPPIEWEKKSIFISDNDDRFRNLKLSDRDKFVSLIKDPQGY</t>
  </si>
  <si>
    <t>ATGGTTTCAGTTTCTTTTGTTATTTTATGGTTTATTTCTGTACTGGTTCTGGGATATTTTTTCTCAATTATAATGACCGTAAGAGGTTTATCTTTAGCGATTCTGTTATTATTATATGTACCCCCAATTGAATGGGAGAAAAAATCTATTTTTATTTCAGATAATGATGACAGGTTTAGAAATTTAAAACTTTCAGATAGAGATAAGTTTGTATCTTTGATAAAGGACCCCCAGGGGTATTAA</t>
  </si>
  <si>
    <t>0121-0823D_00051</t>
  </si>
  <si>
    <t>40914</t>
  </si>
  <si>
    <t>41267</t>
  </si>
  <si>
    <t>MEQFYDLDFNQFTVIKHKTLPKLKTFYGNNISDWSFSGSISVIWENNDRDMWSLKSTEDKDDMEWFEDIVKEFNENATQEEWDDYYQKVRNYLIEGYKRSITESTEKLNILLDGGII</t>
  </si>
  <si>
    <t>ATGGAACAATTTTATGATTTAGATTTTAATCAATTTACAGTAATTAAACATAAGACATTGCCAAAACTGAAAACTTTTTACGGCAATAATATATCAGACTGGAGCTTCTCTGGAAGTATTAGTGTTATTTGGGAGAATAATGACCGAGATATGTGGTCTCTAAAATCGACCGAAGATAAAGATGATATGGAATGGTTCGAAGATATTGTTAAGGAATTTAATGAGAATGCTACCCAAGAGGAGTGGGATGACTATTATCAAAAGGTTAGAAATTACTTAATTGAAGGATATAAAAGGTCAATTACTGAGAGCACAGAAAAATTGAATATCTTATTAGACGGAGGCATTATCTAA</t>
  </si>
  <si>
    <t>0121-0823D_00052</t>
  </si>
  <si>
    <t>41271</t>
  </si>
  <si>
    <t>41546</t>
  </si>
  <si>
    <t>MVKNIVLDNGDVIHYVNENINEYKSELIGVDTMYELVGSYNITDPYLSLKKFEFMERDVIDFNELRTKHQEFWEFQCELFIFTRHIITMEV</t>
  </si>
  <si>
    <t>ATGGTTAAAAACATTGTTTTAGATAATGGGGATGTTATTCATTATGTTAATGAAAATATCAATGAATACAAATCAGAATTAATTGGCGTTGATACTATGTATGAATTGGTAGGCAGTTACAATATTACTGACCCCTATCTATCTTTAAAAAAATTTGAATTCATGGAACGGGATGTCATAGATTTTAATGAATTAAGAACAAAACATCAGGAGTTCTGGGAATTCCAATGTGAACTATTCATTTTTACGAGACATATTATTACAATGGAGGTCTGA</t>
  </si>
  <si>
    <t>0121-0823D_00053</t>
  </si>
  <si>
    <t>41539</t>
  </si>
  <si>
    <t>41688</t>
  </si>
  <si>
    <t>MPFTVIRVFKIDDYDNTVFIQMVNTSDLYDDVFKQELENKNLDWEEYYG</t>
  </si>
  <si>
    <t>ATGCCATTTACAGTTATTAGAGTTTTTAAAATTGATGATTATGATAATACTGTGTTTATACAGATGGTCAATACAAGTGACTTGTATGATGATGTGTTCAAACAAGAGTTAGAAAATAAAAACCTTGATTGGGAGGAGTATTATGGTTAA</t>
  </si>
  <si>
    <t>0121-0823D_00054</t>
  </si>
  <si>
    <t>42317</t>
  </si>
  <si>
    <t>MTETVVHVTTLEQWKSVLDVWFEQGHKWNSDNKDSQQGRFKNYYYEAFRDGCRQLAVSDNKSIYFYGKNGYKGETIEYSEFIAQQKEDNKMETYYVTQEQFDWIKELKSLPAPLVAIMNKKYGIETLYNELPLNDIEWFSYLSGVIKIEFKVKEQLYRLCRIDEDGDMVYMKFSYGTPDWTTNKDVAFTALLEEIKKWKTPAWNIEEVQ</t>
  </si>
  <si>
    <t>ATGACGGAAACAGTAGTACATGTGACGACTTTAGAGCAGTGGAAGTCGGTTTTAGATGTTTGGTTTGAACAGGGACATAAGTGGAACAGTGATAATAAAGATAGTCAGCAAGGAAGATTTAAAAATTATTATTATGAGGCTTTTAGAGATGGTTGTCGACAACTAGCAGTCAGTGATAACAAATCTATATATTTTTATGGAAAAAACGGATATAAAGGTGAAACTATCGAGTATTCAGAGTTCATAGCACAACAGAAAGAGGACAATAAAATGGAAACATATTATGTAACGCAAGAACAATTCGATTGGATTAAAGAATTAAAAAGTTTACCAGCGCCACTTGTGGCAATCATGAATAAAAAATATGGAATTGAGACACTATACAATGAACTACCATTGAATGATATAGAATGGTTTAGCTATTTATCAGGTGTTATCAAAATTGAGTTTAAAGTTAAAGAGCAATTATATCGGTTATGTCGTATTGATGAGGATGGGGATATGGTTTATATGAAATTTAGCTACGGCACACCCGATTGGACTACAAATAAAGACGTAGCTTTCACAGCACTACTAGAGGAAATTAAAAAATGGAAAACTCCCGCCTGGAATATTGAGGAGGTTCAATAA</t>
  </si>
  <si>
    <t>0121-0823D_00055</t>
  </si>
  <si>
    <t>42390</t>
  </si>
  <si>
    <t>42527</t>
  </si>
  <si>
    <t>MLWFVVSFIGGLLIFDENINIFTKIILLVFVILSLYQIYLGLILI</t>
  </si>
  <si>
    <t>ATGCTTTGGTTTGTTGTATCATTTATAGGTGGCTTATTAATTTTTGATGAGAACATAAACATTTTTACTAAAATTATTTTATTAGTTTTTGTAATATTAAGTTTATATCAAATATATTTAGGGTTAATTTTGATTTGA</t>
  </si>
  <si>
    <t>0121-0823D_00056</t>
  </si>
  <si>
    <t>42591</t>
  </si>
  <si>
    <t>42800</t>
  </si>
  <si>
    <t>MIKQYVLSEDEYNELTHKKDEPTIKFEVYDLTNCQTIAFTDTVGKAGAIIQGLGKVETVSYNEYLIKEI</t>
  </si>
  <si>
    <t>ATGATTAAGCAATACGTATTAAGTGAAGACGAGTATAACGAACTTACCCACAAAAAAGATGAACCCACTATTAAATTTGAAGTTTATGATTTAACAAATTGCCAAACTATAGCCTTTACTGATACGGTCGGTAAGGCTGGTGCAATTATACAGGGCCTTGGAAAAGTAGAAACAGTTTCTTACAACGAATATTTAATAAAGGAGATTTAA</t>
  </si>
  <si>
    <t>0121-0823D_00057</t>
  </si>
  <si>
    <t>42836</t>
  </si>
  <si>
    <t>43477</t>
  </si>
  <si>
    <t>MIKKIILAMLTLLSFSVMSHKVNADSIDDLNRKIEHANKIELEQNFFSFSTSYDIIVNGDIVGTLTGDFYHPFGDTLKIKTLDDKTTYSEIQQSRWMNMSINRGGVFKDRNNKQIGAIKEVPFQLFSHQFNIYNEKGNKVGSSYKDPFHLASNHYLIENKSGETVFKGVTDSFRINKTIDIKRIKKSKDVTMKKALIIMAIEEAIEEKDKDDD</t>
  </si>
  <si>
    <t>ATGATTAAAAAAATTATTCTAGCAATGCTCACGCTACTGTCTTTTTCGGTTATGAGCCATAAAGTTAATGCAGATTCTATAGACGATTTAAATAGAAAAATTGAACATGCTAACAAAATTGAACTAGAGCAAAATTTCTTTTCATTTTCTACTAGTTATGATATAATTGTCAATGGGGATATTGTTGGAACTCTAACTGGAGATTTTTATCATCCATTTGGTGATACATTAAAAATTAAAACTTTAGATGATAAAACAACATATTCAGAAATACAACAAAGTCGTTGGATGAATATGTCAATTAATAGAGGTGGTGTATTTAAGGATAGAAACAATAAACAGATTGGAGCTATTAAAGAAGTACCATTTCAATTATTCTCTCATCAATTTAATATCTACAATGAAAAAGGCAACAAGGTTGGTAGTTCATATAAGGACCCATTCCACTTAGCTTCTAATCATTATTTAATTGAAAATAAAAGTGGTGAAACTGTATTCAAAGGCGTAACGGATTCATTTAGGATTAACAAAACAATTGATATCAAGAGAATTAAGAAATCAAAAGATGTTACTATGAAGAAGGCTTTGATTATTATGGCCATTGAAGAGGCCATCGAAGAAAAAGACAAAGATGATGATTAA</t>
  </si>
  <si>
    <t>0121-0823D_00058</t>
  </si>
  <si>
    <t>43470</t>
  </si>
  <si>
    <t>43886</t>
  </si>
  <si>
    <t>MENINAEQARNQLNPQKISDKQIEQYKIIQKNIKYIYRSINRELKKNNNEAVVKIGYYGGFLITNKYWYNDFGELSDESEDIILDYFINKGFDAYYEGFYVYSDAYITVSWDVSSRRRRPFNPENLKKYLEYIGENDD</t>
  </si>
  <si>
    <t>ATGGAAAATATTAATGCAGAACAAGCAAGAAATCAATTAAATCCTCAAAAAATATCTGACAAACAAATAGAACAATATAAAATAATTCAAAAAAATATCAAATACATTTATCGTTCTATTAATCGTGAGTTAAAGAAAAATAATAATGAAGCAGTTGTTAAAATTGGTTACTACGGTGGATTTTTAATCACTAATAAATATTGGTATAATGATTTTGGTGAACTATCTGATGAATCTGAAGATATTATTCTAGATTATTTTATAAATAAGGGGTTTGATGCTTATTACGAGGGATTTTATGTTTACAGTGATGCATATATTACAGTTTCATGGGATGTCTCATCACGTAGACGGCGCCCCTTTAATCCAGAAAATTTGAAAAAATATCTTGAATATATTGGAGAAAACGATGATTAA</t>
  </si>
  <si>
    <t>0121-0823D_00059</t>
  </si>
  <si>
    <t>43902</t>
  </si>
  <si>
    <t>44138</t>
  </si>
  <si>
    <t>MPNNKFEGFLSSLGYNSKDIKYTQEPEHSIEKMHELEVKYHTSSEDIINYNFKLREKIPYKVIKQWLSYIDTAQYFSE</t>
  </si>
  <si>
    <t>ATGCCAAATAATAAATTTGAAGGGTTTCTATCAAGCCTAGGTTATAACAGTAAGGATATTAAGTACACACAAGAGCCTGAGCATTCTATTGAAAAAATGCATGAGTTAGAGGTTAAATATCACACCTCATCAGAGGACATTATCAACTATAATTTTAAATTACGTGAAAAAATCCCCTATAAGGTGATTAAGCAATGGTTATCTTATATTGATACAGCACAATATTTTAGTGAATAA</t>
  </si>
  <si>
    <t>0121-0823D_00060</t>
  </si>
  <si>
    <t>44224</t>
  </si>
  <si>
    <t>44523</t>
  </si>
  <si>
    <t>MKYYKNRREQHIDIVDFGKDTNKPDIFEETYSDVSQLEENQERIITLDSYKDISLELVLMNDEVSEYRVTGCLENGWSYWFTDFEEAVLSYFEAKLTNN</t>
  </si>
  <si>
    <t>GTGAAGTATTATAAAAACAGACGAGAACAACACATAGATATAGTTGATTTTGGTAAAGATACCAACAAGCCAGATATTTTTGAAGAAACGTATTCAGATGTCTCTCAATTAGAGGAAAATCAAGAGAGAATCATTACATTGGATTCATATAAAGATATCAGTTTAGAGCTGGTGTTAATGAATGATGAGGTTAGCGAGTATAGAGTTACTGGCTGTTTAGAAAATGGATGGAGTTATTGGTTTACAGATTTTGAAGAGGCTGTTCTTTCATATTTTGAAGCAAAATTGACTAATAATTAA</t>
  </si>
  <si>
    <t>0121-0823D_00061</t>
  </si>
  <si>
    <t>44510</t>
  </si>
  <si>
    <t>44755</t>
  </si>
  <si>
    <t>MIKDISFMGGEMVNVFSKNKLTYLGSRNDINIYAEKTYALVYTDQFGKDTLKVYYKGSEVNWAILITGPIDRIEEVNREVL</t>
  </si>
  <si>
    <t>ATGATAAAAGATATATCTTTTATGGGAGGTGAAATGGTAAATGTTTTTAGTAAAAATAAATTAACATATCTTGGTAGTCGTAATGACATAAATATATATGCAGAAAAGACCTACGCCTTAGTTTATACCGACCAATTTGGAAAAGACACATTGAAGGTATATTATAAGGGCAGTGAAGTTAATTGGGCTATATTAATTACTGGACCAATTGACAGAATAGAGGAAGTAAATCGTGAAGTATTATAA</t>
  </si>
  <si>
    <t>0121-0823D_00062</t>
  </si>
  <si>
    <t>44760</t>
  </si>
  <si>
    <t>45053</t>
  </si>
  <si>
    <t>MKKREIQKAIVNRWIGLYSNFLVKEINLYEYQVSELTLSMLSYDLLKVDNLKWLTLNYMHYHRGKIEDWGTVYSYLDDTPDRTLFIKAIEQLGYEVR</t>
  </si>
  <si>
    <t>ATGAAAAAGAGAGAAATTCAAAAAGCAATTGTAAATCGCTGGATAGGTTTATATAGTAATTTTTTAGTAAAAGAGATAAATTTATATGAGTATCAGGTTTCAGAGTTAACACTTTCTATGCTCTCCTATGATTTATTAAAAGTAGATAATTTAAAATGGTTGACTCTCAATTATATGCACTATCATAGAGGGAAGATTGAAGATTGGGGTACAGTATATTCATATTTAGATGACACTCCAGATAGAACACTCTTTATTAAAGCAATTGAGCAACTGGGATATGAGGTGAGGTGA</t>
  </si>
  <si>
    <t>0121-0823D_00063</t>
  </si>
  <si>
    <t>45069</t>
  </si>
  <si>
    <t>45680</t>
  </si>
  <si>
    <t>GO:0003676</t>
  </si>
  <si>
    <t>IPR036397</t>
  </si>
  <si>
    <t>MYIELFKARKSLYDIIKLKNYIILDMEFARINDTDQKQCVVNIAARYYKDNTIKKEYNVWKMPNNATNKALEQLAINKHQLASSLKSKNGDEYNQIFIGFYKWLSDNSLTKTPIIGWGIDADLKQASAFFNKNINTKESSRPMFEYDLQDSFTNHIDMTGMSLQVASNLLGISEDNNHMGIDDVDLINTVKGKIELLVKTFNL</t>
  </si>
  <si>
    <t>ATGTATATCGAATTATTTAAGGCTAGAAAGTCACTGTATGATATCATTAAGTTAAAAAATTATATTATACTAGATATGGAGTTTGCCAGAATCAATGATACAGACCAAAAACAGTGTGTGGTAAATATAGCAGCAAGGTATTATAAGGATAACACCATTAAAAAAGAGTATAATGTTTGGAAAATGCCAAACAATGCGACAAATAAAGCGCTTGAACAATTAGCAATTAATAAACATCAATTGGCATCTAGTCTTAAAAGTAAAAATGGTGACGAATATAATCAGATTTTTATTGGTTTTTATAAATGGTTATCTGATAATTCATTAACAAAAACTCCCATCATTGGGTGGGGAATTGATGCAGATTTAAAACAGGCCAGTGCTTTCTTTAATAAAAATATCAATACTAAAGAATCTAGTCGGCCAATGTTTGAATATGATTTACAAGATTCGTTTACTAACCATATTGATATGACTGGTATGTCATTGCAAGTGGCATCTAATTTATTAGGGATTAGCGAGGACAACAATCATATGGGTATTGATGACGTTGACTTAATTAATACAGTAAAAGGCAAAATTGAACTGTTGGTAAAAACATTCAATTTATAA</t>
  </si>
  <si>
    <t>0121-0823D_00064</t>
  </si>
  <si>
    <t>45810</t>
  </si>
  <si>
    <t>46448</t>
  </si>
  <si>
    <t>MTIDEFMHTLPFIYTHGVFIFTVIFIITSIIILVFNVDDIYDLGSFVGAVLGSAFIGIIVSMFIIVLWTMATPVTNSQMDYARGTKTKVISTKSYDLSGATSNGFTDQEIQGNIFYVSGSSTDTTSYRFVIKDNSGNYQIRTLKDMFGKVNKNDIYINQSKDNKPHLQVDTHKYVDKRMAELIDHNSDYSSKWKTYTFYVPDNSITSQFSFK</t>
  </si>
  <si>
    <t>ATGACAATTGATGAATTTATGCACACGCTACCTTTTATATACACGCATGGGGTCTTTATATTTACAGTGATATTTATCATTACCTCTATTATTATACTAGTGTTTAACGTAGATGACATATATGATTTAGGAAGCTTTGTAGGAGCTGTTTTAGGGTCGGCATTCATAGGTATTATTGTGTCCATGTTTATAATTGTATTATGGACGATGGCAACCCCCGTTACTAACAGTCAAATGGATTATGCACGAGGGACGAAGACTAAGGTTATAAGCACTAAGTCCTATGACCTCTCAGGAGCAACCTCTAATGGTTTTACAGACCAAGAAATTCAGGGGAATATATTCTATGTGAGTGGTAGCTCTACCGATACAACAAGTTACCGATTTGTTATTAAAGATAACTCAGGTAATTACCAAATTAGAACCCTTAAAGATATGTTCGGTAAGGTTAATAAGAATGATATCTATATTAACCAGTCCAAAGATAACAAACCCCATCTGCAAGTTGATACACACAAGTATGTAGACAAGAGAATGGCAGAACTAATTGACCATAACAGTGATTATTCGTCCAAATGGAAAACCTATACATTCTATGTACCAGACAATAGCATTACGTCTCAGTTTAGCTTTAAATAA</t>
  </si>
  <si>
    <t>0121-0823D_00065</t>
  </si>
  <si>
    <t>46555</t>
  </si>
  <si>
    <t>46776</t>
  </si>
  <si>
    <t>MTELTLAQLERIMEFTQQYLEYYQYTRVFADDKVTLLVSNGLYDKFTDEEKLKNSFEANLKRYDIEVKKETLL</t>
  </si>
  <si>
    <t>ATGACAGAATTAACATTAGCACAATTAGAACGCATCATGGAGTTCACCCAACAATATTTAGAATATTATCAATACACGAGAGTGTTTGCTGATGATAAAGTTACATTATTAGTTTCCAATGGATTATATGATAAGTTCACTGATGAAGAAAAGTTAAAAAATAGCTTTGAAGCTAATCTAAAACGTTATGATATCGAAGTAAAAAAGGAGACCTTATTATGA</t>
  </si>
  <si>
    <t>0121-0823D_00066</t>
  </si>
  <si>
    <t>46804</t>
  </si>
  <si>
    <t>47007</t>
  </si>
  <si>
    <t>MYRIKIKDIGQYVTNVFDINGLLITTTDPNKSFEWENRDDASHWFSTLGGNDNQVDYESTENVEKIE</t>
  </si>
  <si>
    <t>ATGTATAGGATTAAAATTAAAGACATAGGGCAATATGTTACAAATGTATTTGATATTAACGGTCTGCTAATCACCACCACAGACCCAAACAAATCTTTTGAGTGGGAAAATAGAGATGATGCCAGTCACTGGTTCTCTACACTGGGCGGAAATGACAACCAGGTTGACTATGAGTCAACAGAAAATGTTGAAAAAATTGAATAA</t>
  </si>
  <si>
    <t>0121-0823D_00067</t>
  </si>
  <si>
    <t>47151</t>
  </si>
  <si>
    <t>48143</t>
  </si>
  <si>
    <t>MVRVNNIFSGRIDGNTPYQKYGEIGRLDRKNGKLSDRLDNINQILEEDDFFLDYFDNHYNPEISQDSALSEENNISQMLSSMADYLINSDESREMEKENKTEYVFTEDVFDRKNKRHQASTEGEEVDENKIQYVGEKPKVLKFKNDSTVVMKKDMNYKNDMSKILIDYSKLITQINKKIENGSISRQKGSSMKSTVLDDMKMVKESYFGIFPRSKKVPHGHYVKPVPEFDYSNIKMLRRIMSTMPVRLEDNYESWENSFDYNWIIRHAGLTENELIIAIFRPLGWTNKELIEDFNLYSDGYNIKNDKDLANNQIRKIHTKIKKYLENKNE</t>
  </si>
  <si>
    <t>ATGGTTAGAGTTAATAATATTTTTTCAGGTAGGATTGATGGAAATACACCGTATCAAAAATATGGAGAGATAGGTCGATTAGATAGAAAAAATGGAAAACTATCTGACAGACTTGATAATATAAACCAAATATTAGAAGAAGACGATTTTTTTCTTGACTATTTTGATAATCATTATAACCCAGAAATATCACAAGATAGTGCCTTGAGTGAAGAGAATAATATTTCTCAAATGTTATCATCTATGGCTGACTATCTTATAAATAGTGACGAATCAAGAGAAATGGAAAAAGAAAACAAAACAGAATATGTTTTCACAGAAGATGTTTTTGATAGAAAAAATAAAAGACATCAAGCATCAACAGAAGGCGAGGAGGTAGATGAAAACAAGATTCAATATGTAGGAGAGAAGCCAAAAGTATTGAAATTCAAAAATGACAGTACAGTAGTTATGAAAAAAGATATGAACTATAAGAATGACATGTCCAAAATTCTAATAGATTACTCAAAATTAATCACACAAATAAATAAAAAAATAGAAAATGGCTCAATCAGTAGACAAAAGGGTTCTTCTATGAAGTCTACTGTTCTGGATGATATGAAAATGGTGAAGGAATCATATTTTGGTATTTTTCCAAGGTCAAAAAAGGTACCTCATGGGCATTATGTTAAGCCAGTTCCAGAGTTTGATTATTCTAATATAAAAATGCTTAGACGGATTATGTCTACGATGCCAGTGAGATTAGAAGATAATTATGAGTCGTGGGAAAATAGTTTTGATTATAATTGGATTATTCGTCATGCTGGACTAACGGAAAATGAGTTAATTATCGCCATCTTTAGGCCTTTGGGGTGGACAAATAAAGAGTTGATTGAAGATTTTAATTTATACTCAGATGGTTATAACATTAAAAATGATAAGGATTTAGCAAATAATCAAATTAGAAAAATACATACAAAAATAAAAAAATATTTGGAGAATAAAAATGAATAA</t>
  </si>
  <si>
    <t>0121-0823D_00068</t>
  </si>
  <si>
    <t>48136</t>
  </si>
  <si>
    <t>48663</t>
  </si>
  <si>
    <t>putative protein YpjQ</t>
  </si>
  <si>
    <t>GO:0006629;GO:0008962</t>
  </si>
  <si>
    <t>IPR036681</t>
  </si>
  <si>
    <t>I</t>
  </si>
  <si>
    <t>MNKPTKYEVIIEHFNFISEYLKDDTDMITRLGELVVENQVKYNPTLTLETAKLAVINTIKKREVAHALLVAIALDNFATMNMLPEPLQSIVFEDSEDFGTDEDLMSPAMHLYGSIGWTNAGYLDKLKPGIIGEVDKIGKNDPELSTTFLDDQLGVIVAVSAAKIASDAQKNKKHN</t>
  </si>
  <si>
    <t>ATGAATAAGCCAACAAAATACGAAGTAATTATCGAACACTTCAACTTTATCTCAGAATATCTAAAAGATGATACAGATATGATAACAAGACTAGGTGAATTAGTCGTAGAAAATCAAGTAAAATATAACCCAACGCTTACACTAGAAACAGCTAAACTGGCCGTTATAAATACAATTAAAAAGAGAGAAGTGGCACACGCTCTATTAGTTGCTATAGCATTAGATAACTTTGCGACAATGAATATGTTACCAGAACCATTACAATCTATTGTATTTGAGGACAGTGAAGATTTCGGAACCGATGAGGATTTGATGTCTCCAGCAATGCATTTATATGGTTCAATTGGTTGGACTAATGCAGGATATCTTGATAAATTAAAACCTGGCATCATTGGAGAAGTTGATAAAATTGGAAAGAATGACCCCGAACTCTCGACAACGTTCTTAGACGACCAGCTAGGGGTGATTGTGGCAGTCTCAGCAGCTAAAATTGCATCTGATGCACAAAAGAATAAGAAGCATAATTAA</t>
  </si>
  <si>
    <t>0121-0823D_00069</t>
  </si>
  <si>
    <t>49270</t>
  </si>
  <si>
    <t>49500</t>
  </si>
  <si>
    <t>MIIITTGELNCCGGGWLSRGFRVWWQMVFIIYIYYRFNMYTCFFFASAKEAKLSFNKLNENKIILLLTIQKYYDII</t>
  </si>
  <si>
    <t>ATGATAATAATAACCACGGGCGAGCTTAACTGTTGTGGTGGCGGTTGGCTGTCGCGCGGTTTCCGTGTTTGGTGGCAGATGGTTTTTATAATCTATATATATTATAGATTTAATATGTATACTTGTTTCTTCTTTGCCTCAGCTAAAGAAGCAAAGCTGTCATTCAATAAATTGAATGAAAATAAAATAATTCTTTTATTGACAATACAAAAATACTATGATATAATATAA</t>
  </si>
  <si>
    <t>0121-0823D_00070</t>
  </si>
  <si>
    <t>49531</t>
  </si>
  <si>
    <t>49911</t>
  </si>
  <si>
    <t>IPR010024;IPR019096;IPR023385</t>
  </si>
  <si>
    <t>PF09643</t>
  </si>
  <si>
    <t>TIGR01671</t>
  </si>
  <si>
    <t>MREIKFRAWDEKLNKYIDMFLGFTFNDGVLECLEDVLNVKKQVIIEQYTGFKDKNGVEIYENDIIETIPMVPGDDEITDLVNIGTVKFLEDGYWIENVHGATGLFQETIQLKVIGNIHKNPELLEE</t>
  </si>
  <si>
    <t>ATGCGAGAAATTAAGTTTAGAGCTTGGGATGAGAAGTTAAATAAGTACATTGATATGTTTTTAGGTTTTACATTTAATGATGGTGTTTTGGAATGTTTAGAAGACGTTTTGAATGTTAAAAAACAAGTAATTATCGAACAATACACAGGTTTCAAAGATAAAAACGGTGTTGAAATTTATGAAAACGACATTATTGAAACAATTCCTATGGTTCCTGGTGACGACGAAATCACTGATTTAGTTAATATTGGAACAGTTAAATTTTTAGAAGATGGATATTGGATTGAAAACGTTCATGGGGCAACAGGTTTATTTCAAGAAACAATCCAACTAAAAGTCATTGGCAACATACACAAAAACCCAGAACTGTTGGAGGAATAA</t>
  </si>
  <si>
    <t>0121-0823D_00071</t>
  </si>
  <si>
    <t>49914</t>
  </si>
  <si>
    <t>50198</t>
  </si>
  <si>
    <t>MKTVIKGFEKYIQEQTDDKYFEDQTLYKFENDWGASIIYHKGSYGYEQGLVELGVVRWFGNKHMLAYDTYLTNDVLGDLTQEQAKLILEKIKEL</t>
  </si>
  <si>
    <t>ATGAAAACAGTAATTAAAGGATTTGAAAAATATATTCAAGAACAAACTGATGATAAATATTTTGAAGACCAAACACTATATAAATTTGAAAACGATTGGGGTGCAAGTATTATATATCATAAGGGTAGCTATGGATATGAACAAGGATTGGTTGAGTTAGGTGTTGTCAGATGGTTCGGTAACAAACATATGTTAGCGTATGACACTTATCTAACTAATGATGTATTAGGTGATTTAACACAAGAACAAGCTAAATTAATATTAGAAAAAATTAAGGAGTTATAG</t>
  </si>
  <si>
    <t>0121-0823D_00072</t>
  </si>
  <si>
    <t>50201</t>
  </si>
  <si>
    <t>50371</t>
  </si>
  <si>
    <t>MEKTFTLKEVISIIKEIHKNDFEHPLREYAYFNNFNKEEAVYYATDEYISEKGWKK</t>
  </si>
  <si>
    <t>ATGGAAAAAACTTTTACATTAAAAGAAGTAATATCAATTATTAAGGAAATTCATAAAAATGATTTTGAACACCCTCTAAGAGAATATGCATATTTTAATAACTTTAATAAGGAAGAAGCAGTTTACTATGCTACAGATGAGTATATCAGTGAAAAAGGATGGAAAAAATAA</t>
  </si>
  <si>
    <t>0121-0823D_00073</t>
  </si>
  <si>
    <t>50384</t>
  </si>
  <si>
    <t>51655</t>
  </si>
  <si>
    <t>DNA ligase</t>
  </si>
  <si>
    <t>GO:0003910;GO:0005524;GO:0006281;GO:0006310</t>
  </si>
  <si>
    <t>IPR012340;IPR029319</t>
  </si>
  <si>
    <t>PF01068;PF14743</t>
  </si>
  <si>
    <t>cd08041</t>
  </si>
  <si>
    <t>L</t>
  </si>
  <si>
    <t>MNIIEVKDSIDELINTQGTLAKSELLKNIIKQDSLDNELIKFLLNDFKVTYLSKSKINKDVVDKVDYENIFSFSDYLDFLNNWVDGTDYSIKTVNYYAVTSTGDSQFIKDIATKSIRLGIKAKTYNKVAKELGTELIPEFNIQLGTSIDKLKDNYVFKDMYVTEKLDGVRCIAVIKNRDVTLFARSGRVIEGLTDIESVLRANFNNVTLDGELLYNDPMNLAEDTFRKTMEIIGSKGNKKDIIYNVFDVINDKKYKYRRSMLETLIPETDFTHKIPLLYHGDDIDKVFKIRDEMIEDGSEGVMINIGDAFYQKKRTKDLIKLKQVNDSDGLVKAIHEGEGKYKNKLGAIDITYKDSIVRIGSGFTDEERVKYWNNPELLVGKVGTYKFTTVSHNEKDDTINLRFGRWVGIRYDKDEDDLSYDN</t>
  </si>
  <si>
    <t>ATGAATATTATAGAAGTGAAAGATTCAATTGATGAATTAATTAACACACAAGGTACTTTAGCAAAATCTGAACTATTAAAAAATATTATTAAACAGGACAGCCTAGACAATGAGTTAATTAAATTTTTATTAAATGACTTTAAAGTAACATATTTATCAAAATCAAAAATAAACAAAGATGTAGTCGATAAAGTTGACTATGAAAATATCTTTAGCTTTTCTGATTATTTAGATTTTTTGAATAATTGGGTCGATGGAACAGATTACAGTATTAAAACTGTAAATTATTACGCTGTGACTTCAACTGGAGATTCTCAGTTCATTAAAGACATTGCCACAAAGAGTATTCGCTTGGGTATTAAAGCAAAAACTTATAATAAAGTTGCCAAAGAGTTAGGAACAGAATTAATTCCAGAGTTTAATATTCAATTAGGAACCAGTATAGATAAATTAAAAGATAATTATGTGTTTAAGGATATGTATGTAACTGAGAAATTAGACGGTGTTAGATGTATAGCAGTGATAAAAAATAGAGATGTTACTTTATTTGCTCGTTCTGGTCGTGTAATTGAAGGCCTTACTGATATTGAATCTGTTCTACGAGCTAATTTTAATAATGTTACACTTGACGGAGAACTATTATATAATGACCCAATGAATTTAGCAGAAGATACATTTAGAAAAACTATGGAAATTATTGGCTCAAAAGGAAACAAAAAAGACATAATTTATAACGTTTTCGATGTAATTAATGATAAAAAATACAAATATCGTAGAAGTATGTTAGAAACACTAATTCCTGAAACCGATTTTACACACAAAATACCATTATTATATCATGGAGATGATATTGATAAAGTATTTAAAATCCGAGATGAAATGATAGAAGATGGTTCTGAAGGAGTAATGATTAATATTGGCGATGCATTTTACCAGAAAAAACGCACAAAAGATTTGATTAAATTAAAACAAGTTAATGATTCTGATGGATTGGTAAAAGCAATCCATGAAGGCGAAGGCAAATACAAAAATAAACTTGGTGCAATAGATATTACTTATAAAGATAGTATTGTTAGAATTGGTTCGGGTTTTACAGATGAAGAAAGAGTTAAATATTGGAACAACCCAGAATTATTAGTTGGAAAAGTCGGCACGTATAAGTTTACCACAGTAAGTCACAATGAAAAAGACGACACAATTAATTTGAGATTTGGCCGATGGGTGGGAATTAGATATGATAAAGACGAAGATGATTTATCTTATGATAATTAA</t>
  </si>
  <si>
    <t>0121-0823D_00074</t>
  </si>
  <si>
    <t>51747</t>
  </si>
  <si>
    <t>52754</t>
  </si>
  <si>
    <t>MAVELPQMANDVEIVGVLKEKDLTKVEMNTTLKDKTVVQQNVIRGSVVIEFTDQNGNINNVRSQVFVGDTKRDGGFNKMYKTYETIFKDFVASQDKDENGNPVSNENPDVVRLTGQIGSNDYISSQGAQVSNNRITTRFINRLKDADKNTDGHAWATIEGYIDGFTDEIDPESQEPTGRKKANVFTIGYGGRVNELQNVFVPESLVEGFEQVYYPGSTGEITLSIKHFATVEKVQEDNSQLGFGEVKEVKAISNYTDELWLTGGKLPFEEPKALDEEQIALLKRTRKEHLASLDSNIPSAKPQVGFGEPNKQENKTKDSNPFAATSDKTDANMVF</t>
  </si>
  <si>
    <t>ATGGCAGTAGAATTACCACAAATGGCGAACGATGTTGAAATTGTTGGAGTATTAAAAGAAAAAGACCTTACTAAGGTAGAAATGAACACAACATTAAAAGATAAGACTGTAGTGCAACAAAATGTTATTAGGGGTTCTGTTGTTATTGAATTCACTGACCAAAATGGTAATATTAATAACGTTCGTTCTCAAGTATTTGTAGGAGACACGAAGCGTGATGGCGGATTTAATAAGATGTATAAAACATATGAAACAATTTTTAAGGATTTCGTGGCAAGTCAAGATAAAGATGAGAATGGCAATCCTGTTTCAAATGAGAATCCAGATGTTGTTCGTCTAACTGGACAGATTGGTTCAAATGACTATATTTCATCACAAGGTGCTCAGGTGTCAAATAATCGAATTACAACAAGATTTATTAATCGACTAAAGGATGCTGATAAAAATACAGATGGTCATGCATGGGCAACGATTGAAGGCTATATTGATGGGTTCACCGATGAAATAGACCCTGAGTCCCAAGAGCCAACAGGACGTAAAAAGGCAAATGTATTTACGATTGGCTATGGCGGACGTGTTAATGAACTACAAAATGTGTTCGTTCCAGAGTCATTAGTTGAGGGGTTTGAACAGGTATATTATCCAGGGTCTACTGGAGAGATTACTTTAAGTATTAAACATTTTGCTACAGTTGAAAAGGTACAGGAAGATAACTCTCAACTTGGATTCGGAGAAGTAAAAGAAGTAAAGGCAATTTCAAACTATACAGATGAACTATGGTTGACTGGAGGAAAACTTCCATTTGAAGAACCAAAAGCATTAGATGAAGAACAAATTGCTTTACTAAAGCGTACACGAAAAGAACACTTGGCATCCCTTGATAGTAATATCCCTTCTGCAAAGCCACAGGTCGGTTTCGGAGAACCCAACAAACAAGAGAATAAGACTAAGGATAGCAATCCTTTCGCGGCGACTTCAGATAAGACAGATGCAAACATGGTATTTTAA</t>
  </si>
  <si>
    <t>0121-0823D_00075</t>
  </si>
  <si>
    <t>52772</t>
  </si>
  <si>
    <t>53845</t>
  </si>
  <si>
    <t>IPR027417</t>
  </si>
  <si>
    <t>PF13479</t>
  </si>
  <si>
    <t>MAIDLKNLTPNKVSSNLDSYSAFIYGEPKTGKTTFVHDLYGDKVLHLMTEKRYKALDGAYVQYIASWSEYLQVMRQLKKDKELQEKFSVVSVDTVENLYDYLEKYVAGKYGEQSVGERDDLWGADWGDLKKMWKDGLLKIEQAGFTPVFVSHAVQNTVQIPKSGIIQADVDTLTKFSEKYDKKDRQTYIEFQRFEPDMKDKVMGPINKMVDNILFISTTVDTTGQERRVIHTRSSMQWLAGSTFAKIKDPIPLDAKEYTEAVKDAISEIPKEHQKTEEFADKDIVNEKPDFNSLMEEAKKIAFAMNKANKMNRVTAVVENVFGVGSKLTEATEEQSELLFEAVQQLEDEADKLGVEV</t>
  </si>
  <si>
    <t>ATGGCTATTGATTTAAAAAACTTAACACCAAATAAGGTTTCTAGTAACTTAGATAGTTATTCAGCCTTCATCTATGGTGAACCAAAAACAGGTAAGACGACTTTCGTCCATGATTTATATGGAGACAAAGTTCTTCACCTTATGACAGAAAAACGATATAAGGCACTTGATGGAGCATATGTTCAATATATTGCCTCTTGGTCTGAGTATCTTCAAGTTATGCGACAATTAAAGAAAGATAAGGAACTACAAGAAAAGTTCTCAGTTGTTTCTGTTGATACAGTAGAAAATCTTTATGATTATCTAGAAAAGTATGTAGCTGGAAAATATGGTGAACAATCAGTTGGTGAACGTGATGATTTGTGGGGAGCTGACTGGGGAGACTTAAAGAAGATGTGGAAGGATGGTCTGTTAAAGATTGAACAGGCTGGATTTACCCCTGTGTTTGTTTCACACGCAGTTCAAAATACTGTGCAAATTCCTAAGTCTGGAATTATTCAAGCAGATGTCGATACCTTGACTAAATTCTCTGAAAAATATGACAAGAAGGATAGACAAACATATATTGAATTCCAACGATTTGAGCCTGATATGAAGGATAAAGTCATGGGACCAATCAACAAGATGGTTGATAACATTTTGTTTATTTCGACGACAGTAGATACTACTGGACAAGAACGTCGCGTTATCCATACTCGTTCTTCAATGCAATGGTTAGCTGGTTCTACGTTTGCAAAAATTAAAGACCCAATTCCATTAGACGCCAAAGAGTATACAGAAGCAGTAAAAGACGCTATTTCAGAGATTCCCAAAGAACATCAAAAGACTGAAGAGTTTGCTGATAAGGACATTGTTAATGAAAAACCAGACTTTAATTCTCTAATGGAGGAAGCTAAGAAAATCGCATTTGCAATGAACAAAGCCAATAAAATGAATCGTGTTACAGCGGTTGTGGAAAATGTGTTTGGCGTTGGCTCAAAGTTAACAGAAGCAACTGAAGAGCAGTCAGAATTGCTATTTGAAGCTGTTCAACAACTGGAAGATGAGGCAGATAAACTTGGAGTAGAAGTATGA</t>
  </si>
  <si>
    <t>0121-0823D_00076</t>
  </si>
  <si>
    <t>53842</t>
  </si>
  <si>
    <t>54180</t>
  </si>
  <si>
    <t>MTITRVFRVTADLVASDEELEEMNDYLEVTGAEIVDYYFDHNGDQMFITEHYVDDEPNVSDIINKIIKNIDSTDSLEDINSNKNIYQSKNPMRVMYDGNDSIDKSLNFNNKN</t>
  </si>
  <si>
    <t>ATGACAATTACAAGAGTTTTTAGAGTAACTGCTGACCTCGTTGCTAGTGATGAAGAACTAGAAGAAATGAACGATTATCTGGAAGTCACAGGGGCTGAGATTGTGGATTATTATTTTGACCACAATGGAGACCAAATGTTTATTACTGAACATTATGTAGATGATGAGCCTAATGTTTCAGATATTATCAACAAAATTATTAAGAATATAGACAGTACTGACTCATTAGAAGATATCAATAGTAATAAAAATATTTATCAATCAAAGAATCCTATGAGGGTGATGTATGATGGGAATGATAGTATTGATAAAAGTTTAAATTTCAATAATAAAAACTGA</t>
  </si>
  <si>
    <t>0121-0823D_00077</t>
  </si>
  <si>
    <t>54208</t>
  </si>
  <si>
    <t>54537</t>
  </si>
  <si>
    <t>MASFSLKKDIYISKETPTIEGVTFRDISDIKNIMDFVLSKWYEFNLEINSGFLKSSSEKYIDVKVFKLPYGKAIQMRIYQGDTLLFNKEEEKFMVYAQDEVDNFLHKMC</t>
  </si>
  <si>
    <t>ATGGCAAGTTTTTCACTAAAGAAAGATATCTATATTTCTAAGGAAACTCCAACTATAGAAGGTGTGACTTTTCGAGATATATCAGATATCAAAAATATAATGGATTTTGTGCTAAGTAAATGGTATGAGTTCAATTTAGAAATCAATAGTGGTTTTTTAAAGTCTAGCTCTGAAAAATACATTGATGTAAAGGTATTCAAACTACCATATGGAAAAGCTATTCAGATGAGGATTTATCAAGGTGATACCCTTCTTTTTAACAAAGAAGAAGAAAAGTTTATGGTCTATGCCCAAGATGAAGTTGATAATTTTTTGCATAAGATGTGTTGA</t>
  </si>
  <si>
    <t>0121-0823D_00080</t>
  </si>
  <si>
    <t>55862</t>
  </si>
  <si>
    <t>56425</t>
  </si>
  <si>
    <t>MDTFINIGNYNRLGEKVIQSRINTIADFYHSDNYINVDQMTTFGDDDTVIRVYSEFNYLEYASKEFYESNKWSLTINIISYDEWLSTLPSRYLLKSGPDGPEKHNHYIYLLKDNLSFALMTMSGDIADDYITLLDYSDISEVSVYTADFLLNSVLSGFDMDKFYQIPVKNADHATINDVWEFLKKEK</t>
  </si>
  <si>
    <t>ATGGACACTTTTATTAACATTGGTAATTACAATCGCCTCGGTGAAAAGGTAATTCAATCAAGAATCAACACCATTGCTGATTTTTACCATTCCGATAATTATATTAATGTGGACCAGATGACCACTTTTGGAGACGATGATACTGTTATTAGAGTATATAGTGAGTTTAATTACTTAGAATATGCCTCTAAAGAATTTTACGAAAGTAATAAATGGAGTCTAACAATTAATATTATTTCATATGATGAATGGTTATCAACACTTCCGTCTCGATACTTACTAAAATCTGGCCCAGATGGCCCAGAAAAACATAATCATTATATTTATCTCTTGAAAGATAATTTGTCATTTGCATTGATGACTATGAGCGGTGACATTGCTGATGATTATATCACGTTGTTAGATTATTCAGACATCAGCGAGGTAAGTGTATATACAGCAGATTTTCTTTTAAATTCTGTATTATCTGGGTTTGACATGGATAAATTCTATCAAATTCCAGTTAAGAATGCTGACCATGCCACAATCAATGACGTCTGGGAGTTTCTAAAGAAGGAGAAATAA</t>
  </si>
  <si>
    <t>0121-0823D_00081</t>
  </si>
  <si>
    <t>56427</t>
  </si>
  <si>
    <t>56807</t>
  </si>
  <si>
    <t>MEFLFTQEQYQDIINFEDFTTVFALGLRYSITDELKAYILSNDLEAEAIELANPNTRESAKLKYVEPEPPKYTWYYEDTNRFINQVEGEWQWYLDDDLGDGDMITQFTEEEIDASPFKKEFFTKKK</t>
  </si>
  <si>
    <t>ATGGAATTTTTATTTACGCAGGAGCAATATCAAGACATTATTAATTTTGAAGATTTTACAACTGTATTTGCGCTTGGTTTACGATATAGTATTACTGATGAATTAAAGGCTTATATACTTAGTAATGACCTAGAGGCAGAAGCTATAGAATTGGCCAACCCAAATACTCGTGAGTCAGCTAAGTTGAAGTATGTTGAACCAGAACCGCCAAAGTATACTTGGTACTATGAAGATACTAATAGGTTTATCAATCAAGTAGAAGGTGAGTGGCAATGGTATTTGGATGATGACCTTGGAGATGGAGACATGATAACTCAATTTACCGAAGAAGAAATTGATGCATCACCATTCAAGAAAGAATTTTTTACGAAGAAAAAATAA</t>
  </si>
  <si>
    <t>0121-0823D_00082</t>
  </si>
  <si>
    <t>56836</t>
  </si>
  <si>
    <t>57024</t>
  </si>
  <si>
    <t>MSYLFVAIALYFAGLLVTFGLIMFGAYKDRVAFVVIGWFVGLISELSAVIYSILWIVWLFKR</t>
  </si>
  <si>
    <t>ATGAGTTATTTGTTTGTCGCAATTGCGCTTTATTTTGCAGGCTTATTAGTTACTTTTGGACTTATTATGTTTGGGGCTTATAAAGATAGGGTCGCATTCGTGGTGATTGGGTGGTTCGTTGGGCTTATCAGTGAACTTTCTGCCGTCATTTATAGCATTCTATGGATTGTCTGGTTATTTAAAAGATAA</t>
  </si>
  <si>
    <t>0121-0823D_00083</t>
  </si>
  <si>
    <t>57039</t>
  </si>
  <si>
    <t>57287</t>
  </si>
  <si>
    <t>MKVKIKIDDLRSISVSVNNKEDLNDIKKGTYKINEADREVYLLGYVGGFENKPALTEYSDNLAFVMGYIDGYNKFTEREVSK</t>
  </si>
  <si>
    <t>ATGAAAGTTAAAATTAAAATAGATGATTTAAGGAGCATTTCAGTTTCTGTCAATAATAAAGAAGATTTAAATGACATTAAAAAAGGAACCTACAAAATAAATGAAGCAGATAGAGAAGTTTATTTATTAGGGTATGTCGGAGGTTTCGAAAATAAGCCAGCTCTAACTGAATACTCTGATAATTTGGCGTTTGTAATGGGGTATATTGATGGATACAATAAATTTACAGAAAGAGAAGTGTCAAAATAA</t>
  </si>
  <si>
    <t>0121-0823D_00084</t>
  </si>
  <si>
    <t>57363</t>
  </si>
  <si>
    <t>57977</t>
  </si>
  <si>
    <t>MENLKQHAGNFLWLDGNYLLTKTESDDNITFKIYDTKHSVFPKGDYLEDGFSTFKKIGSYSFDFTELGNLKFDEFRKSLAIKNIVRDISLYSDFLSISAPKIKNPYDYEFLKLHVSSSSSISRIKMEEFVRELKDEDFHKSNNKVYINNWVHVFLGIDKPYNFDGLKINEVEYDASVFLQFYSSDDNIKSNWNTIKASLMSTRH</t>
  </si>
  <si>
    <t>ATGGAAAATTTAAAGCAACATGCAGGTAACTTTTTATGGTTAGATGGCAATTATCTACTAACAAAAACTGAAAGTGATGACAATATCACCTTTAAAATATATGATACCAAACATTCAGTTTTTCCGAAGGGTGATTATTTAGAGGACGGTTTTTCGACCTTTAAAAAAATAGGTTCTTATTCATTTGATTTTACTGAATTGGGTAATCTAAAATTTGACGAGTTTAGAAAATCACTAGCAATTAAAAATATTGTCAGAGATATATCACTATATTCTGACTTCTTATCAATTTCAGCACCAAAAATTAAAAATCCATATGATTATGAGTTCTTAAAGCTTCATGTGTCTTCTAGTAGCTCAATTTCTCGGATAAAGATGGAAGAATTTGTTAGAGAATTAAAAGATGAAGATTTTCATAAAAGTAACAATAAAGTATATATTAATAATTGGGTTCATGTATTCTTGGGTATTGATAAACCATATAACTTTGATGGTCTAAAAATTAATGAAGTTGAATATGATGCCAGTGTGTTCTTACAATTTTACTCCTCTGATGACAATATCAAAAGTAATTGGAATACTATCAAGGCTAGTTTGATGTCAACTAGACATTAA</t>
  </si>
  <si>
    <t>0121-0823D_00085</t>
  </si>
  <si>
    <t>58052</t>
  </si>
  <si>
    <t>58294</t>
  </si>
  <si>
    <t>MNNFKKIKVNSLLEWRASQKRLFGLGYKWKIPNVDKWRDDYYFNKDGELYLVVNTDTKIILYTEEPVSEIPLVGLKEIHK</t>
  </si>
  <si>
    <t>ATGAATAATTTTAAGAAGATTAAAGTCAATTCTCTTCTGGAGTGGCGTGCATCGCAAAAACGTCTTTTCGGATTAGGATATAAATGGAAAATCCCCAATGTAGATAAGTGGCGAGATGATTATTATTTTAATAAGGATGGCGAATTATATCTAGTCGTCAATACCGATACAAAAATTATTTTATATACTGAAGAGCCAGTGTCTGAAATTCCATTAGTTGGTTTGAAAGAAATTCATAAATGA</t>
  </si>
  <si>
    <t>0121-0823D_00086</t>
  </si>
  <si>
    <t>58330</t>
  </si>
  <si>
    <t>58500</t>
  </si>
  <si>
    <t>MSQHRSDRHKLITYSQKLSKDMDKMDFRLGFVRSKRWREVKKAEDERMFKKYKGRV</t>
  </si>
  <si>
    <t>ATGAGTCAGCACAGGTCAGATAGACACAAATTAATTACATATAGTCAAAAGCTTAGTAAGGATATGGATAAAATGGACTTTCGATTGGGGTTTGTTCGCAGTAAACGATGGAGAGAAGTTAAAAAAGCAGAAGATGAACGTATGTTTAAGAAATATAAAGGGAGAGTGTAA</t>
  </si>
  <si>
    <t>0121-0823D_00087</t>
  </si>
  <si>
    <t>58787</t>
  </si>
  <si>
    <t>MTFDEAIEKSRWLSLDGTQKVYSDDVIQLINDLRQEYELKEPELEYAIQRSIMSNSASLDALRKLLSDGYKIIDKSVLNSGNADYIEYILSREKY</t>
  </si>
  <si>
    <t>ATGACATTCGATGAAGCGATAGAAAAATCCAGATGGCTATCACTAGACGGAACACAAAAAGTATACAGTGATGATGTTATTCAATTGATTAACGATTTACGACAAGAATATGAACTTAAAGAACCTGAACTAGAGTATGCAATTCAACGGTCAATTATGAGTAATAGTGCAAGTTTAGATGCTTTAAGAAAATTATTATCAGATGGTTATAAAATTATAGATAAGTCTGTTCTTAATAGCGGAAATGCTGACTATATTGAATATATCTTATCAAGAGAAAAATATTAA</t>
  </si>
  <si>
    <t>0121-0823D_00088</t>
  </si>
  <si>
    <t>58851</t>
  </si>
  <si>
    <t>59144</t>
  </si>
  <si>
    <t>MTIGKDLRNISSHSYYENLDENMKDASNFLFDKIVERAQEGKFHLKVSYTNEDIPINAFKLLEDDDFYDYIRSENMDGYYDPEKGEYDIYWGRSINI</t>
  </si>
  <si>
    <t>ATGACCATAGGAAAAGATTTAAGAAACATTTCTAGTCACAGCTATTATGAAAATTTAGATGAAAACATGAAAGATGCGTCTAATTTTTTATTTGATAAAATTGTCGAGAGGGCCCAGGAAGGAAAATTCCATTTAAAAGTATCATACACCAATGAAGACATTCCCATCAATGCTTTTAAATTATTGGAAGATGATGACTTTTATGATTACATAAGGTCAGAAAATATGGATGGATATTACGACCCAGAAAAAGGTGAGTATGATATTTATTGGGGAAGGAGCATAAATATCTAA</t>
  </si>
  <si>
    <t>0121-0823D_00089</t>
  </si>
  <si>
    <t>59210</t>
  </si>
  <si>
    <t>59854</t>
  </si>
  <si>
    <t>IPR001107</t>
  </si>
  <si>
    <t>PF01145</t>
  </si>
  <si>
    <t>MWISVVILIIFVVLFAVGLALYVFLDSELGSVMSFIGAFVSIMTFIFITISSSVGIKTGYVGVERNFGGAYTGRVIRETGMHWYTMAPSHGVDKVDVRNNKLPVKVSVMKDKTYNVDASVEVVYDLNPDKLVNLKSNYSDYKNTVISATVKQVLTSNNTLANSQSLTSLDEQQIKDKLHKFGIEVTNIYMNSYKLTNSSNFGINSNNNNNNNNN</t>
  </si>
  <si>
    <t>ATGTGGATTTCGGTCGTCATTTTAATTATTTTTGTGGTCTTGTTTGCAGTAGGGTTAGCCTTATATGTATTCCTAGACTCCGAATTGGGTTCGGTTATGTCATTCATTGGGGCTTTTGTTTCAATTATGACATTTATATTTATTACAATAAGTTCATCTGTTGGAATTAAAACTGGATATGTTGGAGTTGAACGTAATTTTGGAGGTGCTTATACTGGACGTGTTATTCGTGAAACTGGTATGCATTGGTACACAATGGCTCCTTCCCACGGAGTTGACAAGGTTGACGTTCGCAACAATAAACTTCCTGTTAAAGTAAGTGTAATGAAAGATAAGACTTATAACGTAGATGCCAGTGTTGAGGTAGTATATGATTTAAATCCAGATAAGTTAGTTAATTTAAAATCAAACTACTCTGATTACAAGAATACAGTTATTAGTGCAACAGTTAAACAAGTATTAACATCTAATAATACTTTAGCCAACTCACAGAGTTTAACTAGTTTAGATGAACAACAAATTAAGGATAAATTGCATAAATTCGGCATTGAAGTAACAAATATTTATATGAATAGTTATAAGTTGACGAACTCAAGCAATTTTGGAATTAACTCCAATAATAATAATAACAATAATAATAATTAA</t>
  </si>
  <si>
    <t>0121-0823D_00090</t>
  </si>
  <si>
    <t>59927</t>
  </si>
  <si>
    <t>60748</t>
  </si>
  <si>
    <t>Nicotinamide riboside transporter PnuC</t>
  </si>
  <si>
    <t>GO:0016020;GO:0034257;GO:0034258</t>
  </si>
  <si>
    <t>PF04973</t>
  </si>
  <si>
    <t>TIGR01528</t>
  </si>
  <si>
    <t>H</t>
  </si>
  <si>
    <t>MQEVSNAGVQNTQDKFTGSYWQWIKDELTGWEPFAWGLYGFGMGLNTMSFVSAPINFLSVVAYVAIAFGFLCTVAMAAKGWKKFTAPDGTVKEKLVTGRAINGWLGAVSVIGYIIVNVSAGHYWSVLDQLVFFFLIDLGLIINWRTWGRGEEGEKIKNPSIKQWIVIVLSILIGWAILYPIGQFLNDTQPLTDALVLSIGATASVLYVKRFTGTYVLWIASNLVNVVLWFLALQGGYTSAALPMLVMTMLYMVSSIYGKINFRSKNNGRVREL</t>
  </si>
  <si>
    <t>ATGCAAGAAGTATCTAATGCAGGCGTGCAAAATACGCAAGACAAGTTTACTGGTTCATATTGGCAATGGATTAAGGATGAATTAACTGGTTGGGAGCCATTTGCTTGGGGTCTATATGGCTTTGGTATGGGACTTAACACAATGTCATTCGTTTCTGCTCCTATCAATTTCTTATCTGTAGTCGCATATGTAGCAATTGCATTTGGTTTTCTATGCACAGTTGCAATGGCAGCTAAAGGATGGAAAAAGTTTACTGCACCAGATGGAACAGTAAAAGAAAAGCTAGTAACTGGTCGAGCTATCAATGGATGGCTAGGTGCTGTTAGCGTCATTGGATATATTATTGTTAATGTGTCAGCTGGTCACTACTGGTCAGTATTGGACCAATTAGTATTTTTCTTCTTGATTGACCTTGGTTTGATTATTAATTGGCGCACATGGGGCCGTGGCGAAGAAGGAGAAAAAATCAAGAATCCATCTATTAAGCAATGGATTGTTATTGTATTATCAATCCTAATCGGCTGGGCAATCCTTTATCCTATCGGTCAATTCTTAAACGACACACAGCCTTTAACAGATGCTCTGGTCCTTTCAATTGGTGCAACTGCTTCAGTATTGTACGTTAAGCGTTTCACTGGTACTTATGTATTATGGATTGCATCAAACCTAGTAAATGTTGTTCTTTGGTTTTTGGCTTTACAAGGTGGCTATACCAGTGCAGCATTGCCTATGTTGGTGATGACAATGCTCTATATGGTGTCATCAATTTATGGAAAAATTAATTTCCGTTCTAAGAATAACGGACGTGTAAGAGAATTGTAA</t>
  </si>
  <si>
    <t>0121-0823D_00091</t>
  </si>
  <si>
    <t>60855</t>
  </si>
  <si>
    <t>61307</t>
  </si>
  <si>
    <t>MVLGKERKDMRKPRLWSIRITYTVMFAVLVGIYELVKWGISFFIGSIWASPIILGIVFTVGLIYLDLHADDVDVSDDILEQPYNYIVIDTQNKTTKLHGQIVVERSAKVTKNELSEIEKEWEIINIFPAYILEADPDDSDVNKIKELIEK</t>
  </si>
  <si>
    <t>ATGGTTCTTGGAAAGGAAAGGAAAGATATGAGAAAACCTAGATTATGGAGTATTAGAATTACCTATACGGTTATGTTTGCTGTACTGGTCGGAATTTATGAATTAGTTAAATGGGGAATTTCTTTTTTCATTGGAAGTATATGGGCTTCGCCTATTATATTGGGTATTGTTTTTACTGTTGGTCTTATTTACTTGGACTTACACGCAGATGATGTAGATGTTAGTGATGATATCTTAGAACAGCCATATAATTATATCGTTATTGATACTCAGAATAAAACAACAAAATTGCATGGTCAGATTGTAGTAGAGAGAAGTGCAAAAGTAACAAAAAATGAACTCTCAGAAATTGAAAAAGAATGGGAGATTATTAACATCTTCCCAGCATACATCTTAGAAGCCGACCCTGATGATTCAGATGTAAATAAAATTAAGGAGTTAATTGAAAAATGA</t>
  </si>
  <si>
    <t>0121-0823D_00092</t>
  </si>
  <si>
    <t>61304</t>
  </si>
  <si>
    <t>61522</t>
  </si>
  <si>
    <t>Glutaredoxin-like protein NrdH</t>
  </si>
  <si>
    <t>GO:0009055;GO:0015035;GO:0045454</t>
  </si>
  <si>
    <t>IPR036249</t>
  </si>
  <si>
    <t>PF00462</t>
  </si>
  <si>
    <t>cd02976</t>
  </si>
  <si>
    <t>O</t>
  </si>
  <si>
    <t>MITLYTKDNCIQCKATERLLKQLGIEYLEINIEHNEKVRERLKSMSIRQTPALFRDGKFLFSGFQPSEVKKL</t>
  </si>
  <si>
    <t>ATGATTACACTATACACGAAAGATAATTGTATTCAATGTAAAGCTACTGAGCGATTATTGAAACAACTAGGTATTGAATATTTAGAAATTAATATTGAACACAATGAAAAGGTTAGAGAACGATTAAAGTCTATGAGTATTAGGCAGACACCAGCATTGTTTCGTGATGGTAAATTTTTATTCTCTGGTTTTCAACCTAGTGAGGTGAAGAAGCTATGA</t>
  </si>
  <si>
    <t>0121-0823D_00093</t>
  </si>
  <si>
    <t>61519</t>
  </si>
  <si>
    <t>61734</t>
  </si>
  <si>
    <t>MNMDNMELLEISENGKNKIFLIDYTSQIELMIPYSDIGDNSPYREIKKIKAKSKIIQMMSRILEDLKEEGE</t>
  </si>
  <si>
    <t>ATGAATATGGACAACATGGAACTGCTAGAGATTTCAGAGAATGGCAAGAATAAAATCTTCTTGATTGATTATACTAGTCAAATTGAATTAATGATTCCATATAGCGATATTGGAGATAATTCACCATACAGAGAAATTAAAAAAATTAAAGCGAAAAGCAAAATTATTCAAATGATGTCTCGTATTTTGGAAGATTTGAAAGAGGAAGGTGAATGA</t>
  </si>
  <si>
    <t>0121-0823D_00094</t>
  </si>
  <si>
    <t>61731</t>
  </si>
  <si>
    <t>62378</t>
  </si>
  <si>
    <t>Deoxyguanosine kinase</t>
  </si>
  <si>
    <t>GO:0005524;GO:0006139;GO:0019206</t>
  </si>
  <si>
    <t>IPR027417;IPR031314</t>
  </si>
  <si>
    <t>PF01712</t>
  </si>
  <si>
    <t>cd01673</t>
  </si>
  <si>
    <t>F</t>
  </si>
  <si>
    <t>MSVIIMAGMISVGKSTMTEILAKELNTTPFYEPVNDNPILSEYYKDPKRYGFDLQIYFLNKRFRMIKEALADNNNILDRSIFEDYLFTEENYESGNMIKAEFDIYKDLLDNMMSEINSKAKSRPDLLVFLDADFETILYRIKKRGRSFEQIDNNPELEKYYYRIWLKYRKWYDEYNISPKIKIDLGKHDVSELEQKEYVIRQIKNKLKEIDIEDN</t>
  </si>
  <si>
    <t>ATGAGCGTGATTATTATGGCAGGGATGATTTCAGTTGGTAAGAGTACCATGACTGAAATTCTAGCAAAAGAACTAAATACAACTCCTTTTTATGAACCAGTAAATGATAATCCTATTTTATCTGAGTATTACAAAGACCCAAAGCGATATGGATTTGACTTACAAATTTATTTTTTAAATAAGAGATTTCGCATGATTAAAGAGGCTCTAGCTGATAATAACAATATTCTAGATAGAAGTATTTTTGAAGACTATTTATTCACAGAAGAAAACTATGAATCAGGAAATATGATTAAGGCTGAGTTCGATATTTATAAAGATTTACTGGATAATATGATGAGTGAAATAAACAGTAAGGCAAAGTCACGTCCAGATTTGTTAGTATTCCTAGATGCTGATTTTGAAACCATTTTATACCGTATTAAAAAGCGTGGACGTTCATTTGAACAAATTGATAACAATCCAGAATTAGAAAAATACTATTATCGCATTTGGCTAAAATACCGCAAATGGTATGATGAATATAATATTTCACCTAAAATTAAAATTGACCTTGGAAAACATGATGTATCTGAACTAGAGCAAAAAGAGTACGTTATTAGACAAATCAAAAATAAACTAAAGGAGATTGACATTGAAGATAATTAA</t>
  </si>
  <si>
    <t>0121-0823D_00095</t>
  </si>
  <si>
    <t>62365</t>
  </si>
  <si>
    <t>62706</t>
  </si>
  <si>
    <t>MKIIKAYIVNLLSSLISDIFFSIGFALVSFLGLKLINIHFSFIFLWMVFTLLFFILDGVRSVLLNKLMDNQNKWSSLNNSSVNIIHEDVLDIKRDINKIKNTSDNIKDKVRSK</t>
  </si>
  <si>
    <t>TTGAAGATAATTAAAGCATATATTGTTAATCTATTATCATCTTTAATATCAGATATTTTTTTCTCAATCGGTTTTGCTTTAGTATCTTTTCTAGGATTGAAACTGATTAATATTCATTTTTCATTTATATTTTTATGGATGGTATTTACATTGCTATTCTTCATATTAGATGGAGTTCGTTCAGTTTTACTTAATAAATTAATGGACAACCAAAATAAGTGGTCTAGTTTAAATAATAGTTCCGTAAATATAATTCATGAAGATGTTTTGGATATTAAAAGAGATATTAATAAGATTAAAAATACGTCTGATAATATAAAAGATAAAGTAAGGAGCAAGTAG</t>
  </si>
  <si>
    <t>0121-0823D_00096</t>
  </si>
  <si>
    <t>62708</t>
  </si>
  <si>
    <t>63013</t>
  </si>
  <si>
    <t>MTFDEATAKVGTYLKNNDLSNSENNDRFFYIILNGLRKEYAPTIEMTVFDRTNAVGLLDFNRDELTFAVGSNGDGTPILDTLPKRYFSAWLHPETIKIVDE</t>
  </si>
  <si>
    <t>ATGACATTTGATGAAGCAACAGCAAAAGTTGGAACGTATTTAAAAAATAATGATTTAAGTAATTCAGAGAATAATGACAGATTTTTTTATATCATTTTAAATGGGTTACGAAAAGAATATGCACCAACGATTGAGATGACTGTTTTTGATAGAACTAATGCCGTTGGATTGTTGGATTTTAATAGAGATGAACTTACGTTTGCAGTTGGTTCTAATGGTGATGGGACGCCTATTTTAGATACATTACCAAAAAGATATTTCAGCGCATGGTTACACCCAGAAACAATCAAGATAGTTGACGAATAA</t>
  </si>
  <si>
    <t>0121-0823D_00097</t>
  </si>
  <si>
    <t>63202</t>
  </si>
  <si>
    <t>63702</t>
  </si>
  <si>
    <t>MTRRLLKCYGDSCVAENKKYPQDELYQYSGKNYCFNHYHQKLKDKQDRQRLYGLISKNFNIDYPTGLMLSQIKKFQDINHYTLEGIAEAVDYMSTQSWVNMDIKFGLGLVPHVYEDAKEEKIRKDMQASVIKNKQSITDTKEVTIKEKKFEEESKVIKSDKFDFTV</t>
  </si>
  <si>
    <t>ATGACAAGAAGATTGTTAAAGTGTTATGGTGATTCATGCGTAGCTGAAAATAAAAAATATCCACAAGATGAATTATATCAATATAGCGGTAAGAATTATTGCTTTAACCATTATCATCAAAAATTAAAGGATAAACAAGATAGGCAACGACTTTATGGTTTAATTTCAAAAAATTTTAATATTGATTACCCAACGGGTTTAATGTTGTCACAGATTAAGAAATTCCAAGATATTAATCATTATACTTTAGAGGGTATAGCCGAAGCTGTTGACTATATGTCTACACAGTCTTGGGTTAATATGGATATTAAATTTGGTCTAGGCTTAGTTCCGCATGTATATGAGGATGCCAAAGAAGAAAAAATTAGAAAAGATATGCAGGCATCAGTTATTAAGAACAAGCAAAGTATTACTGATACCAAAGAAGTAACTATTAAAGAGAAAAAATTTGAAGAGGAGAGTAAAGTCATCAAAAGCGATAAGTTTGACTTTACAGTTTAA</t>
  </si>
  <si>
    <t>0121-0823D_00098</t>
  </si>
  <si>
    <t>63709</t>
  </si>
  <si>
    <t>65280</t>
  </si>
  <si>
    <t>GO:0003678;GO:0005524;GO:0006260</t>
  </si>
  <si>
    <t>IPR016136;IPR027417</t>
  </si>
  <si>
    <t>PF03796</t>
  </si>
  <si>
    <t>MDIVDEKLNPTGQVFSVLGHIANNPIELLGNRVNLDAEDFVNPFHQVVFNAIKNIAVDSKSTIKEITPLAVDVYLEPFAKYYNVWKNNDGVQYLTDAKKSQEQFSFEHDYSLVKKFSTLRKYYREGVDIKDIFDYETSDLNKRNEFNKKIEAMEVSDIVEHYTNKIINIRDEITIDDEAVVKFSADEGIDTLLARLNEEPVMGYPFINGYYNTLFRGMQGGRFMLRSAASGGSKTRSAIRDMANASFSERYETGKGWVNTGATVPTLFISTELNKDELQTILLAYVSGLSTSSIESGDYSKFEKQRLEHAVEVIKRSNMYFVYVEDFSTVDIQMTIEEYVVRHNIKFAVFDYIQNSPKLSKSFQESYGHNLREDEILIELSRSLKNMSEKYDIFIMSSTQLNSMSDDDNIRVSRTGRALRGGSATINKADYGIIMAKPTAADLKKLNPILKEGGFNGDPNFGHFIFKNRSGRSDIILWTQYDMGNMREKPLFITDFNYNLIDDIPNSKVNVSSADKSEDDVVF</t>
  </si>
  <si>
    <t>ATGGATATTGTAGATGAAAAATTAAATCCAACAGGACAAGTGTTTTCGGTATTAGGACATATCGCCAATAATCCTATTGAGTTATTAGGTAATAGAGTAAATTTGGATGCAGAAGACTTTGTGAATCCTTTTCATCAAGTGGTATTTAATGCGATTAAAAACATTGCAGTAGACAGTAAGTCAACCATTAAAGAGATAACACCTCTTGCTGTTGATGTGTATTTAGAACCTTTTGCTAAATATTACAATGTCTGGAAGAATAATGATGGTGTTCAGTATTTGACAGATGCTAAAAAATCACAAGAACAATTCTCTTTTGAACACGACTATAGTCTCGTTAAAAAGTTCTCCACTTTACGGAAATATTATCGAGAAGGCGTGGATATCAAGGACATCTTTGATTATGAAACTAGTGATTTAAATAAGCGTAACGAGTTCAATAAAAAGATTGAGGCTATGGAGGTCTCTGATATTGTTGAGCATTATACTAATAAAATTATTAATATTCGAGATGAGATTACAATTGATGATGAGGCCGTCGTAAAATTTAGTGCTGATGAAGGAATTGATACATTGCTGGCACGCCTGAATGAAGAACCAGTGATGGGATATCCATTTATTAATGGATATTATAATACTCTTTTCCGAGGCATGCAAGGTGGAAGGTTTATGTTGCGCTCAGCGGCTTCTGGTGGTTCAAAGACTCGTAGTGCTATTCGAGACATGGCAAATGCCTCTTTTTCTGAAAGATACGAAACTGGAAAAGGTTGGGTAAATACTGGAGCAACAGTTCCAACTTTGTTTATTTCAACTGAATTGAACAAAGATGAACTACAGACCATTCTATTAGCATATGTAAGTGGTTTGTCAACATCTTCTATTGAGAGTGGGGATTACAGTAAGTTTGAAAAGCAGAGATTAGAGCATGCAGTTGAAGTTATCAAGCGTTCTAATATGTATTTCGTTTACGTGGAAGATTTTTCTACTGTAGATATTCAGATGACGATTGAGGAATATGTCGTGCGTCACAATATCAAGTTTGCTGTCTTTGATTATATTCAAAATTCCCCTAAACTCTCCAAAAGTTTTCAAGAGAGTTACGGACATAATCTACGAGAAGATGAAATTCTTATTGAATTATCTCGTTCACTTAAAAATATGTCAGAAAAGTATGATATATTTATTATGTCAAGTACACAATTGAACAGTATGTCTGATGATGATAATATTAGAGTATCTCGAACAGGGCGCGCATTACGTGGTGGTTCTGCTACAATTAACAAGGCTGATTATGGAATTATCATGGCCAAGCCCACAGCGGCAGACCTTAAAAAATTAAATCCAATTCTAAAAGAAGGCGGTTTTAATGGAGACCCTAATTTTGGACATTTTATTTTTAAGAATCGTTCAGGTCGGTCTGATATTATTTTATGGACTCAGTATGATATGGGGAACATGAGAGAAAAACCTTTGTTTATTACTGATTTTAATTACAATTTGATTGATGATATTCCAAATTCCAAAGTTAACGTATCGAGTGCAGATAAGAGTGAGGATGATGTTGTCTTCTAA</t>
  </si>
  <si>
    <t>0121-0823D_00099</t>
  </si>
  <si>
    <t>65297</t>
  </si>
  <si>
    <t>66352</t>
  </si>
  <si>
    <t>DNA primase</t>
  </si>
  <si>
    <t>GO:0003677;GO:0006260;GO:0008270</t>
  </si>
  <si>
    <t>IPR036977</t>
  </si>
  <si>
    <t>PF13662</t>
  </si>
  <si>
    <t>MDNLKNLKDRISYEDVYLLLEDLGAEPRDLGNHIEALTICHDGDSHKLYYYRDSQGFVCYTHDGNFDIIGLIQKVKSINFGEAVQWLKNRFGFLNPVFGTFNQSNETEKEEDLNPLNSIKNKNIEYQELKKYDETILNDFYKIPHISWIEENISSDSMSKYEISYNLDNNQIVIPHRDKNNELVGIRVRNLNKGALDRGLKYSPIWHKGIEYKYPTGMNLYGLNNNQDTIKSSKQIILFEAEKSVIKMDSMYGCANAVALNGTMLSDYQIKLIDELNVDEVIIAVDKDFHDVHSEEAKKYAKKIYSIFKKLKNRYTVSIIWDRDNLLEYKMSPVDKDKTTFEKLINGRIYL</t>
  </si>
  <si>
    <t>GTGGACAACTTAAAAAACTTAAAAGATAGAATATCGTATGAAGATGTTTATTTGTTATTAGAAGATTTAGGCGCAGAACCTCGAGACCTTGGTAATCACATTGAAGCTTTGACAATATGTCATGATGGAGATTCCCATAAATTATACTATTATCGTGACAGTCAAGGGTTTGTATGTTATACTCATGATGGAAATTTTGATATCATTGGATTAATACAAAAAGTAAAATCAATAAATTTTGGTGAAGCTGTTCAGTGGTTAAAAAATAGGTTCGGATTTTTAAATCCAGTATTTGGAACTTTTAATCAAAGCAATGAAACAGAAAAAGAAGAAGATTTAAATCCATTAAACTCAATTAAAAATAAAAATATTGAGTATCAGGAATTGAAGAAATATGATGAAACAATTCTAAATGATTTTTATAAAATCCCTCATATTTCTTGGATAGAAGAAAACATATCTAGCGACTCAATGAGTAAGTATGAAATATCATATAATTTAGATAATAATCAAATAGTTATTCCTCATAGAGATAAAAACAACGAGTTAGTCGGAATACGTGTACGAAATTTAAATAAAGGTGCATTAGATAGAGGGTTAAAATACTCACCTATTTGGCATAAGGGTATAGAGTATAAATATCCGACGGGTATGAACTTATATGGATTAAACAATAATCAAGATACCATAAAATCTAGTAAACAAATTATACTATTTGAGGCAGAAAAGTCTGTTATAAAAATGGACTCAATGTATGGATGTGCTAATGCAGTTGCATTAAACGGTACTATGTTGAGCGACTATCAAATAAAACTAATAGATGAATTGAATGTGGATGAAGTTATTATCGCTGTTGATAAAGATTTTCATGATGTTCATTCCGAAGAAGCAAAGAAATACGCTAAGAAAATTTATTCTATCTTTAAGAAATTAAAGAATAGATATACAGTCTCTATAATATGGGACAGAGACAATTTATTAGAATATAAAATGTCACCAGTAGATAAAGATAAAACGACTTTTGAAAAGTTAATAAACGGGAGAATTTACTTATGA</t>
  </si>
  <si>
    <t>0121-0823D_00100</t>
  </si>
  <si>
    <t>66349</t>
  </si>
  <si>
    <t>68103</t>
  </si>
  <si>
    <t>Putative SPbeta prophage-derived single-strand DNA-specific exonuclease YorK</t>
  </si>
  <si>
    <t>IPR038763;IPR041122</t>
  </si>
  <si>
    <t>PF17768</t>
  </si>
  <si>
    <t>MKHNGLELRKGKGNTGDIVVDTLINHGIDNMVEYTHIDMSNVPLLNPSTLNNIDLAFSRLQEAIDKNQSIGILVDGDADGFASASLLYQGLYKLTEKVTILTNDVKSHGLAPVMDEIIQSNFDLLFTPDASSNDIEYHKILSEKGVDVIALDHHIINDESDVKETPAIIVNNQNNNNQDTNINYVGVGMVYLFLRYINEQTHAFKDMDEFLPLFALGQITDMSDISDPEIKAQVDKGLSLMVKHPLFRYFTKDVVPSAHKVSFEIAPKINAVARIGSGEERLNLLFAMAEDENEYDTQVFNKRKKNPKTGLMESKPVTLNPYQIETDEMLRIKRRQDNLVKKVVEGLDYLSEKKNGLIIAKLDNDTPSAVTGLLANRIISKTQTPAMVIKESDKNKEAFIGSMRCPGEFEFRSWLNDTGVVKSSGHEQAAGVEGLFGDLNNLLSESKNLDISKSYYDVDAIFNEYSASDKPIKEINQSVALFGGKIKEPVIGYTAIPINKNHINVKNSVIKFSYNKINFIMFNGADFVNWLMDSGFKNEFYFDIVGSAGENTWQGRTETQVIIKDIALSNQAKVRIETPEDLVF</t>
  </si>
  <si>
    <t>ATGAAACATAATGGATTAGAACTACGAAAAGGAAAAGGAAATACAGGAGATATTGTAGTAGATACATTAATCAATCATGGTATTGATAATATGGTTGAATATACACATATTGATATGAGTAATGTACCTCTCTTAAATCCTAGCACCTTAAACAATATTGATTTGGCATTCTCTCGTCTTCAAGAGGCTATTGATAAAAATCAAAGTATCGGCATCTTAGTTGATGGGGATGCTGATGGATTTGCTTCTGCATCTCTATTATACCAAGGCCTATATAAATTAACCGAAAAAGTTACTATTTTGACCAACGATGTAAAGTCTCATGGACTAGCTCCAGTGATGGACGAGATTATACAGAGTAATTTTGATTTATTATTCACTCCAGATGCTTCTTCTAATGACATTGAATATCATAAAATTCTTTCAGAAAAGGGTGTGGATGTGATTGCATTAGACCACCACATTATCAATGATGAATCTGATGTAAAAGAAACCCCAGCCATTATCGTTAATAATCAAAATAATAACAATCAAGATACTAATATAAACTATGTCGGGGTAGGAATGGTTTATTTATTCTTACGCTACATCAATGAACAAACTCACGCATTTAAAGATATGGATGAGTTTTTACCTTTGTTCGCATTGGGACAAATTACAGATATGAGTGATATTTCTGACCCAGAAATCAAGGCACAAGTAGATAAAGGATTGTCATTAATGGTCAAGCATCCCCTCTTTAGATATTTCACTAAAGATGTGGTACCTTCAGCTCACAAAGTATCATTTGAAATTGCCCCCAAAATTAATGCGGTGGCCAGAATTGGTTCTGGAGAAGAGCGATTAAATTTGCTTTTCGCTATGGCAGAGGATGAAAATGAATATGATACTCAAGTATTCAATAAACGTAAGAAGAATCCAAAAACAGGTCTGATGGAATCCAAGCCTGTAACTTTAAATCCTTATCAGATTGAAACCGATGAAATGTTACGGATTAAGCGCAGACAAGATAATTTAGTTAAAAAGGTTGTTGAAGGTCTGGATTATCTTTCAGAAAAGAAAAATGGCTTAATTATTGCTAAACTAGATAATGATACTCCTAGTGCAGTTACAGGTTTGTTAGCGAATAGAATCATTTCAAAGACGCAAACCCCTGCAATGGTTATTAAAGAATCCGATAAGAATAAGGAGGCATTTATCGGGTCAATGAGATGTCCAGGTGAGTTCGAGTTCCGTTCATGGTTAAATGATACAGGTGTAGTAAAATCAAGTGGACATGAACAAGCAGCAGGTGTCGAGGGATTGTTTGGAGATTTAAATAACTTATTATCTGAATCAAAAAACTTAGATATCTCCAAAAGTTACTATGATGTGGATGCAATTTTTAATGAATATAGTGCATCAGATAAGCCAATTAAAGAGATTAACCAGAGCGTAGCCCTATTTGGTGGAAAAATTAAAGAGCCTGTGATTGGATATACTGCTATCCCAATTAATAAAAATCATATTAATGTCAAGAATTCAGTCATTAAATTCTCATATAACAAAATAAATTTCATTATGTTCAATGGCGCAGATTTTGTTAATTGGTTAATGGATTCTGGATTTAAAAATGAATTTTATTTTGATATTGTCGGTTCCGCTGGAGAAAACACATGGCAAGGCCGAACAGAAACACAAGTTATTATTAAGGATATTGCGTTATCAAATCAAGCCAAAGTTAGAATTGAAACCCCAGAAGACTTAGTATTTTGA</t>
  </si>
  <si>
    <t>0121-0823D_00101</t>
  </si>
  <si>
    <t>68167</t>
  </si>
  <si>
    <t>68676</t>
  </si>
  <si>
    <t>Ribonuclease H</t>
  </si>
  <si>
    <t>GO:0003676;GO:0004523</t>
  </si>
  <si>
    <t>IPR012337;IPR022892;IPR036397</t>
  </si>
  <si>
    <t>PF00075</t>
  </si>
  <si>
    <t>cd09278</t>
  </si>
  <si>
    <t>MDYKVEIEPDKNKNTIMVWTDGASRSHADAGGKIKDTDKSAYGYYMTYKGAEKEEVFTGYGLTNNYGELSAVIEALKALKKYDIPVKIHSDSAYVVNTINNGWYKGWRRNGWDKKGGLANRELWMEAIELYEKFKFISVIKVKGHSTNAQNNHVDEILNLAMDDMEEKG</t>
  </si>
  <si>
    <t>ATGGATTATAAAGTAGAAATAGAGCCTGATAAGAATAAAAACACCATCATGGTGTGGACGGATGGCGCTTCACGCTCACATGCAGATGCTGGAGGAAAAATTAAAGATACAGATAAGTCAGCATACGGATATTATATGACATATAAAGGGGCTGAAAAGGAAGAAGTCTTCACTGGATATGGATTGACAAACAATTACGGTGAATTAAGTGCTGTAATAGAAGCCTTAAAAGCTCTCAAGAAATATGATATTCCAGTAAAAATTCATTCTGATTCAGCATATGTTGTTAATACTATTAATAACGGCTGGTACAAGGGCTGGAGACGCAATGGATGGGATAAAAAAGGAGGCCTAGCAAATCGAGAGCTTTGGATGGAAGCTATTGAGTTATATGAGAAGTTTAAATTTATCTCCGTTATTAAGGTTAAAGGGCATTCCACAAACGCACAAAATAACCATGTTGATGAAATTCTAAATTTAGCTATGGATGATATGGAGGAAAAAGGATAA</t>
  </si>
  <si>
    <t>0121-0823D_00102</t>
  </si>
  <si>
    <t>68867</t>
  </si>
  <si>
    <t>MKTATDSEKLNAIYNMRDCMVKEIEFLYSISSDAPSKDYISGQVSVYDALVDFLDDVRDGKEV</t>
  </si>
  <si>
    <t>ATGAAAACAGCAACCGATTCAGAAAAATTAAATGCAATTTATAATATGCGAGACTGTATGGTAAAAGAAATTGAATTTCTATACTCGATTTCCTCAGATGCCCCAAGTAAAGATTACATTAGTGGGCAGGTTAGCGTATATGATGCATTAGTAGATTTCTTAGATGACGTAAGAGATGGTAAAGAGGTTTAA</t>
  </si>
  <si>
    <t>0121-0823D_00103</t>
  </si>
  <si>
    <t>68873</t>
  </si>
  <si>
    <t>69127</t>
  </si>
  <si>
    <t>MYAIQVNNGEYTYLLGMYLGNVKKDEVIDPFKDYHPTLGKAIIFKNLQQASSIAAGLNISQNSESFEVIEVNPEDVEHRVRYHW</t>
  </si>
  <si>
    <t>ATGTATGCTATTCAGGTAAATAATGGTGAATATACTTATTTATTAGGTATGTATTTAGGCAATGTTAAAAAGGATGAGGTCATCGACCCCTTTAAGGATTATCATCCAACCTTGGGCAAGGCTATAATTTTTAAAAATTTACAACAAGCATCGAGTATTGCTGCTGGATTAAATATTTCACAAAACTCTGAAAGTTTTGAGGTTATTGAGGTTAATCCAGAAGATGTTGAACATCGTGTTCGTTATCACTGGTGA</t>
  </si>
  <si>
    <t>0121-0823D_00104</t>
  </si>
  <si>
    <t>69146</t>
  </si>
  <si>
    <t>69643</t>
  </si>
  <si>
    <t>MPNWAEGTIKFRGSKDSIGEFLSKGVHAVSFLGKDVDGVEIYIDNVFGGINVEQMGDDYYTFHIDGTTRAFIEKEDLINSYLSEFYETNEYIVELPFKQAWDNKPDEYQNIADKYDLDIHIFAYESGIGFTHEVEIVHHELSKDITNKYEYQDYQWNVPFTNIGG</t>
  </si>
  <si>
    <t>ATGCCAAATTGGGCTGAAGGAACTATTAAATTTAGAGGTAGCAAAGACAGCATCGGAGAATTTTTATCTAAAGGTGTTCATGCCGTTTCATTTTTAGGTAAAGATGTAGATGGAGTTGAAATATATATTGACAATGTTTTTGGTGGTATTAATGTAGAGCAGATGGGTGATGACTATTATACTTTCCATATTGATGGTACTACACGTGCATTTATTGAAAAAGAAGACCTAATCAATAGTTATCTTAGCGAATTTTATGAAACTAATGAATATATCGTAGAATTGCCGTTCAAACAAGCATGGGATAACAAACCTGACGAATATCAGAATATCGCTGATAAATATGATTTAGATATTCACATCTTCGCATATGAGAGTGGAATTGGTTTTACTCATGAAGTTGAAATTGTGCACCACGAACTAAGTAAAGATATTACTAATAAATATGAATACCAAGACTACCAATGGAATGTTCCATTTACTAATATTGGTGGTTAA</t>
  </si>
  <si>
    <t>0121-0823D_00105</t>
  </si>
  <si>
    <t>69682</t>
  </si>
  <si>
    <t>69981</t>
  </si>
  <si>
    <t>MTNKFERVSNNERGFNSYPDEEFFSYLNDELKISASIGGNGISINSLYTKEIIKNENENRLYQLAEYVLNHKLWLNFGGYEVREHLPIGLYRTIDIYKN</t>
  </si>
  <si>
    <t>ATGACTAATAAATTTGAACGAGTTTCTAACAATGAGAGAGGATTTAACAGTTATCCCGACGAAGAATTTTTTAGCTATTTGAATGACGAATTAAAAATCAGTGCGTCAATTGGTGGTAATGGTATCAGTATCAATTCTTTATACACCAAGGAAATAATTAAAAATGAAAACGAAAACCGACTTTATCAATTAGCTGAATACGTTTTGAACCATAAGTTATGGTTAAATTTTGGCGGCTATGAAGTTAGAGAGCACCTGCCAATTGGTTTGTATAGAACGATAGACATTTACAAAAACTAA</t>
  </si>
  <si>
    <t>0121-0823D_00106</t>
  </si>
  <si>
    <t>69997</t>
  </si>
  <si>
    <t>70365</t>
  </si>
  <si>
    <t>MTKKFTEEQYQEIINFEDFETVYRLGLVDSFVGEIIPFISNNDLQQEAMAISNPLTRKWAHDKFVEKDKKYMWKLKSKHEIYLCYLLGSRSIIPSNINFAFLTESEVKEWGYNPEMFDKEEV</t>
  </si>
  <si>
    <t>ATGACTAAGAAATTTACGGAAGAACAGTACCAAGAAATAATTAATTTTGAAGATTTTGAAACAGTTTATAGACTGGGACTTGTCGACAGTTTTGTTGGTGAAATAATCCCATTTATTAGTAATAACGACTTGCAACAAGAAGCAATGGCAATTTCCAACCCTCTAACTCGAAAATGGGCGCATGACAAGTTTGTTGAGAAAGATAAAAAATACATGTGGAAGTTAAAATCAAAACATGAAATATATCTGTGTTACCTTCTTGGAAGTAGGTCTATCATTCCCTCTAATATAAATTTTGCATTTTTAACAGAATCAGAAGTCAAAGAATGGGGTTATAACCCAGAAATGTTTGATAAGGAAGAGGTATAA</t>
  </si>
  <si>
    <t>0121-0823D_00107</t>
  </si>
  <si>
    <t>70369</t>
  </si>
  <si>
    <t>70827</t>
  </si>
  <si>
    <t>MTTKFTEEQYTKIISIFNEVNDEYNMGFLNPNIVVIFQDRLYKEFGDVLRFVEDWQAITALANPLTRDLVKKDLVEIEEKFLFTKIKEVQGEILSLNQLDSGTKIYLDSASPTPLTIKQVEEYGYNLDAFTKTPYEHGVFTVHISEEDDVPF</t>
  </si>
  <si>
    <t>ATGACAACAAAATTCACAGAAGAGCAATATACAAAAATAATTAGTATCTTCAATGAAGTTAATGATGAATATAATATGGGTTTTCTGAATCCCAATATTGTAGTAATATTTCAAGATAGACTTTACAAAGAATTCGGAGACGTATTACGTTTCGTGGAAGATTGGCAGGCAATTACTGCTCTTGCTAACCCCTTAACGCGTGATTTGGTTAAGAAGGATTTAGTCGAAATAGAAGAGAAATTCTTGTTCACAAAAATTAAAGAAGTTCAGGGTGAGATTTTAAGCCTTAATCAATTAGATAGTGGTACAAAAATTTATCTTGATAGTGCCAGCCCAACACCGCTAACCATTAAGCAAGTTGAAGAGTATGGATATAATTTGGACGCGTTCACAAAAACGCCTTATGAACATGGTGTATTTACTGTACATATATCAGAAGAAGATGATGTTCCATTTTAA</t>
  </si>
  <si>
    <t>0121-0823D_00108</t>
  </si>
  <si>
    <t>70899</t>
  </si>
  <si>
    <t>71645</t>
  </si>
  <si>
    <t>GO:0016787</t>
  </si>
  <si>
    <t>IPR015797;IPR020084</t>
  </si>
  <si>
    <t>PF00293</t>
  </si>
  <si>
    <t>cd03424</t>
  </si>
  <si>
    <t>MERLSLIDDIQKHIEDSIRKIQDKLDYDFVIECFNNGKIPRYNYSVDYNDDYTGLKWTRKEEKVTSLVEQKTVDTTPIFKLVDRTYQSEQQGTFHRSVVEMNSDAVAFMLYDIPTGKFYTNSEFRSGINRDAVSIPAGKINEDESPVEALYREAKEETGYDLTKIGGLVVSKVATVNSSEGFTNEKTTVYVVLGEFSEVKVDEKDFDDDEFMTGGFYFTPQSLFTHLNELEISAPFHIALLHFKLGDI</t>
  </si>
  <si>
    <t>ATGGAACGTTTAAGCTTAATAGATGATATTCAAAAACATATAGAAGACAGTATAAGAAAAATACAAGATAAACTAGATTATGATTTTGTAATTGAATGTTTTAACAATGGAAAAATACCTAGGTATAATTACAGCGTGGACTATAATGATGATTATACTGGACTAAAATGGACAAGAAAAGAGGAAAAAGTGACTAGTTTAGTAGAGCAAAAAACAGTTGATACGACTCCAATTTTTAAATTAGTGGATAGAACGTATCAATCAGAACAACAGGGTACATTTCACAGGAGTGTGGTTGAAATGAATTCTGATGCAGTTGCCTTTATGTTATATGATATTCCAACAGGCAAGTTTTATACCAACTCAGAGTTTAGGTCTGGTATCAACCGCGATGCCGTATCCATTCCAGCTGGTAAAATCAATGAAGATGAGTCACCAGTGGAAGCACTATATCGAGAAGCAAAAGAAGAAACAGGATATGATTTAACTAAGATTGGTGGTTTAGTGGTCTCAAAGGTAGCCACTGTCAATTCATCTGAAGGTTTTACCAATGAAAAAACTACAGTATATGTTGTCTTGGGGGAATTTTCAGAAGTTAAAGTTGACGAAAAAGATTTTGATGATGATGAATTTATGACTGGTGGTTTTTATTTCACACCACAAAGTTTATTCACACACTTAAATGAACTTGAAATTAGTGCACCATTCCACATTGCATTATTGCATTTTAAACTAGGAGATATTTAA</t>
  </si>
  <si>
    <t>0121-0823D_00109</t>
  </si>
  <si>
    <t>72376</t>
  </si>
  <si>
    <t>MNNFLSDVKKSFSVEQQIKDFKSLTHGQSALLVVMLLAQLLAFITAKDFSSAGWLGVLTGVATVINLILIDRGFITNYAWGFLSAGAWFIVSLHNWLLSDIATQGFFFFMQIVGIYMWGNQLRKTQTETVSARKLTGLQVLLVVIGSLILYFALVFVTTHFHGNQVLLDASLLPLNIIGQTLMSYGYRSQWVAWIAVDVIAIIIWYNQLQTLSPAALSMLVLNVTMLVNAIYGAYLWFKTEGE</t>
  </si>
  <si>
    <t>ATGAATAATTTTTTAAGTGATGTAAAAAAGAGCTTCAGTGTAGAACAACAAATCAAAGATTTTAAGAGTTTAACACATGGTCAGTCAGCACTTTTGGTAGTTATGTTATTGGCACAATTACTGGCTTTTATCACAGCTAAGGACTTTAGTTCTGCTGGATGGTTAGGTGTATTAACAGGAGTGGCAACAGTTATTAATTTGATTCTAATTGACCGTGGGTTCATTACCAATTATGCGTGGGGATTCTTATCAGCAGGGGCGTGGTTTATTGTCTCTCTGCATAACTGGCTATTGTCTGATATTGCTACACAAGGATTCTTCTTCTTTATGCAAATTGTAGGAATCTATATGTGGGGAAATCAGCTCCGTAAAACTCAAACAGAAACCGTTTCAGCTCGTAAACTAACAGGTCTACAAGTATTATTGGTAGTTATTGGCTCTTTAATTCTGTATTTCGCTTTGGTGTTTGTAACTACGCATTTCCATGGGAATCAAGTGTTATTAGATGCTTCACTATTGCCATTGAATATTATCGGACAAACCCTGATGTCTTATGGATATCGTTCTCAGTGGGTTGCATGGATTGCTGTGGATGTGATTGCTATTATTATTTGGTATAATCAATTACAAACATTGTCTCCTGCCGCATTAAGTATGTTGGTATTGAATGTGACTATGTTGGTTAACGCAATCTATGGTGCATATCTTTGGTTTAAAACAGAAGGAGAATAA</t>
  </si>
  <si>
    <t>0121-0823D_00110</t>
  </si>
  <si>
    <t>72380</t>
  </si>
  <si>
    <t>73519</t>
  </si>
  <si>
    <t>Trifunctional NAD biosynthesis/regulator protein NadR</t>
  </si>
  <si>
    <t>GO:0000309;GO:0003824;GO:0009058;GO:0009435;GO:0050262</t>
  </si>
  <si>
    <t>IPR006417;IPR014729;IPR016429;IPR027417;IPR038727</t>
  </si>
  <si>
    <t>PF01467;PF13521</t>
  </si>
  <si>
    <t>TIGR01526</t>
  </si>
  <si>
    <t>K</t>
  </si>
  <si>
    <t>MSQIQNTTKKPISANSRNIGVIFGGFSPLHSGHKQQIYKAAMEQDEVIVIVSGYKGEERGDKIGLPLEKRFRYLRETFNDEPTIHIGFIDETDIPRYPDGWTPWMKALKDSMSSLVEDNLDNHTFKFYVGEQIYKEKFKDYEPNWEVEVANRHKINISATKIRENPHQYWDYIDRVFRRAFTKKVLVTGAASGGKSTLVRRLARSLGAPFSEEFARSYEEESNVDDNELTVNDYFQFIAGQFNANSDEIKSPANNGIVLFDTDAITTRTYAKLYLPEEDSDKLEPFFLDTIQRQDFDLILVVPPVTKYVDDGFRAMEWEDSRDEFHELLMSQFKEFGLDDKVVVLPSDVNHQDPQGFYQRYLAAANAIEEYTGFNIQTL</t>
  </si>
  <si>
    <t>ATGTCTCAGATTCAAAATACAACTAAGAAGCCGATTTCGGCCAACAGTCGCAATATCGGAGTCATTTTTGGAGGTTTTTCTCCTTTACACTCAGGGCATAAGCAACAGATTTATAAGGCCGCAATGGAACAAGATGAAGTTATCGTTATTGTTTCAGGTTATAAGGGTGAAGAACGGGGCGATAAAATTGGACTACCATTGGAAAAACGTTTTCGATACCTTCGTGAAACATTTAATGACGAACCGACAATTCATATTGGTTTTATTGATGAGACTGATATCCCCCGATATCCAGATGGATGGACTCCCTGGATGAAAGCGTTAAAAGATAGTATGTCATCTCTAGTTGAGGACAATCTTGATAATCACACCTTTAAATTTTATGTCGGAGAACAAATTTACAAAGAAAAATTTAAAGATTATGAGCCTAATTGGGAAGTTGAAGTTGCTAATCGACACAAAATCAATATCTCAGCAACAAAGATTAGAGAAAATCCTCACCAGTATTGGGACTATATTGATAGAGTTTTCCGTAGAGCTTTTACCAAAAAAGTATTAGTAACAGGTGCGGCCTCAGGAGGAAAATCAACCCTAGTAAGACGACTGGCCCGTTCATTAGGAGCACCATTCTCAGAAGAATTTGCTCGTTCATACGAAGAGGAATCTAATGTAGACGATAATGAATTAACAGTTAATGATTATTTTCAATTTATAGCAGGCCAATTTAATGCTAACTCTGATGAGATTAAGTCTCCTGCAAACAATGGCATTGTACTTTTTGATACAGATGCCATTACTACTCGAACATATGCTAAATTATATTTACCAGAAGAGGATTCTGATAAGTTGGAACCATTCTTCTTAGATACAATTCAACGACAAGATTTTGATTTAATTTTAGTGGTTCCTCCAGTTACAAAATATGTAGATGATGGTTTTAGAGCTATGGAATGGGAAGATTCACGAGATGAATTTCATGAATTACTAATGAGTCAATTCAAAGAGTTTGGATTAGATGATAAAGTTGTTGTTTTGCCTAGTGATGTAAATCATCAAGACCCACAAGGATTTTATCAGCGATACTTAGCTGCTGCAAATGCAATTGAAGAATATACAGGATTTAATATTCAAACTTTATAA</t>
  </si>
  <si>
    <t>0121-0823D_00111</t>
  </si>
  <si>
    <t>73590</t>
  </si>
  <si>
    <t>74015</t>
  </si>
  <si>
    <t>putative Holliday junction resolvase</t>
  </si>
  <si>
    <t>GO:0000287;GO:0006281;GO:0006310</t>
  </si>
  <si>
    <t>IPR036614</t>
  </si>
  <si>
    <t>PF05866</t>
  </si>
  <si>
    <t>MTKQWHFVTELEANPAPHRNVVTTRWGTAYKGKRETAYINDLSKKIKDSLDDNFERFGEVPLQVSYTFGYMPAKSWSKKKKQEAFDNKWMIAKPDVDNVLKSTSDVLMKDIITDDQWFVNYKDVKMIYTKTPLIQIDIKEI</t>
  </si>
  <si>
    <t>ATGACAAAACAATGGCATTTTGTCACCGAACTGGAGGCTAATCCAGCACCCCACAGAAATGTCGTAACTACAAGATGGGGAACAGCTTATAAAGGAAAAAGAGAAACTGCATATATCAATGACCTATCAAAAAAAATAAAAGACTCATTAGATGATAATTTTGAACGTTTCGGAGAGGTCCCACTACAAGTTTCTTATACATTCGGATATATGCCAGCTAAAAGCTGGTCCAAAAAGAAGAAACAGGAGGCATTTGATAATAAGTGGATGATTGCTAAACCAGATGTCGATAATGTATTAAAAAGCACCAGTGATGTTTTAATGAAAGACATTATTACTGATGACCAATGGTTTGTTAATTATAAAGATGTAAAAATGATTTACACTAAAACTCCTTTGATTCAAATAGATATAAAGGAAATTTGA</t>
  </si>
  <si>
    <t>0121-0823D_00112</t>
  </si>
  <si>
    <t>74070</t>
  </si>
  <si>
    <t>74414</t>
  </si>
  <si>
    <t>MKKIFAVSSRDSGNIKELIGKVINIDNLEESIDEGDCCGYADIEVLKNTFEGDVLITNVETEDNKDYYYDGSESVLVTFYGANKQIYQANLYDGSGSGWDYGAVATLSVKLVEK</t>
  </si>
  <si>
    <t>ATGAAAAAAATTTTCGCAGTTTCATCCAGAGATAGTGGCAATATCAAAGAATTAATAGGAAAGGTTATTAATATCGACAATCTTGAAGAATCAATAGATGAGGGTGATTGTTGTGGATATGCTGATATTGAAGTATTAAAAAACACATTTGAGGGAGATGTTTTAATAACAAATGTAGAAACAGAAGATAATAAGGATTATTATTATGATGGCTCAGAAAGTGTTCTAGTTACATTTTACGGAGCCAATAAACAAATCTATCAGGCCAATTTATATGATGGTTCTGGTTCTGGATGGGATTATGGCGCTGTTGCCACTTTGTCTGTTAAATTAGTAGAAAAATAA</t>
  </si>
  <si>
    <t>0121-0823D_00113</t>
  </si>
  <si>
    <t>74431</t>
  </si>
  <si>
    <t>75018</t>
  </si>
  <si>
    <t>IPR007710</t>
  </si>
  <si>
    <t>PF05014</t>
  </si>
  <si>
    <t>MTEEEVQKELRELHDMFVEGMDVVDAFGDTRSAGTVEPKLPGARSIYLAGGWWGEFQPLLLLKAYRALLNNPTVGHIHVPLSKQYQGNAFVDGEFEPDYEWATMTYRADLRGIDNTDLTVALFPVEDQDTGTAVEVGYAVASHKPVVGVFQGDAYKNPINLMISMSVDASVKYPEQLETLNFLDIEPNMYEGRLI</t>
  </si>
  <si>
    <t>ATGACTGAAGAAGAAGTACAAAAAGAATTACGAGAACTACACGATATGTTTGTAGAAGGCATGGATGTCGTGGATGCATTTGGGGACACCCGTTCAGCAGGGACTGTAGAACCTAAGTTACCAGGTGCGCGTTCAATTTATCTTGCTGGAGGTTGGTGGGGTGAATTTCAACCGTTATTGTTGTTAAAGGCTTATCGTGCATTACTTAATAATCCAACTGTCGGCCATATACATGTGCCATTATCGAAACAGTATCAAGGAAATGCCTTTGTAGATGGTGAATTCGAACCTGATTATGAATGGGCTACAATGACTTATCGCGCTGACTTACGTGGTATTGATAACACTGATTTAACAGTTGCTTTATTTCCAGTAGAAGACCAAGATACAGGAACTGCGGTTGAAGTGGGTTATGCAGTTGCATCACATAAGCCAGTTGTGGGAGTGTTTCAAGGGGATGCCTATAAAAACCCAATCAATCTTATGATTTCTATGTCAGTTGATGCTTCAGTAAAATATCCAGAACAATTGGAAACACTTAATTTCTTAGATATTGAACCAAACATGTATGAGGGGAGATTAATTTAA</t>
  </si>
  <si>
    <t>0121-0823D_00114</t>
  </si>
  <si>
    <t>75194</t>
  </si>
  <si>
    <t>MEENLQIIPINSRNGFDNPSMFDVALTFNTLKNNFEHVSFKQIIMDNENPSYLVVTTD</t>
  </si>
  <si>
    <t>ATGGAAGAAAATTTACAAATTATACCGATTAATAGTCGTAATGGTTTTGATAACCCCAGCATGTTTGATGTTGCATTAACCTTCAATACACTTAAAAATAATTTTGAACATGTGTCTTTTAAACAAATTATCATGGATAATGAAAATCCCAGTTATTTAGTGGTAACAACAGATTAA</t>
  </si>
  <si>
    <t>0121-0823D_00115</t>
  </si>
  <si>
    <t>75334</t>
  </si>
  <si>
    <t>75924</t>
  </si>
  <si>
    <t>IPR018392;IPR036779</t>
  </si>
  <si>
    <t>PF01476</t>
  </si>
  <si>
    <t>cd00118</t>
  </si>
  <si>
    <t>MKRVNTHLSRSIEKEVKTIANRKKSLILGTLAFGGALTFGITSASADTYTVESGDTLNKIAQKYSTTAEKIASDNNIANINLIYVDETLKINEDLPSTSTEKNVAVTVTEVPVQQSTPTSTPTNDSSAKEWIAQRESGGSYTAQNGQFQGRYQLTNTYLHGDYSPANQEKVADEYVTNRYGSWDNAKAHWLTNGWY</t>
  </si>
  <si>
    <t>ATGAAAAGAGTCAACACTCATTTGTCCAGAAGTATAGAAAAGGAAGTGAAAACTATCGCAAATCGTAAGAAATCTTTGATTTTGGGAACATTGGCATTTGGAGGCGCATTAACTTTTGGTATTACATCAGCAAGTGCAGATACTTACACAGTTGAGTCTGGTGATACGTTAAACAAAATTGCGCAAAAGTATTCAACAACCGCTGAAAAAATTGCCTCAGATAATAACATCGCAAATATTAATCTTATTTACGTAGATGAAACTCTCAAGATTAATGAGGACTTACCTTCAACGAGCACAGAAAAAAATGTAGCTGTAACAGTGACAGAGGTACCAGTTCAACAATCAACTCCTACCTCTACACCTACTAATGATTCATCCGCAAAGGAGTGGATTGCTCAACGGGAGTCTGGCGGTTCATATACCGCTCAAAACGGCCAATTTCAAGGTCGTTACCAACTCACCAACACATACTTGCACGGTGATTATTCACCAGCTAACCAAGAAAAAGTAGCAGATGAATATGTTACTAATCGCTATGGTTCTTGGGATAATGCGAAGGCACACTGGCTGACAAACGGTTGGTATTAA</t>
  </si>
  <si>
    <t>0121-0823D_00116</t>
  </si>
  <si>
    <t>76035</t>
  </si>
  <si>
    <t>76355</t>
  </si>
  <si>
    <t>MKFNEAIDEVRSHENTYDETSGTMQTFSVLDMIDELREEYAPTIEMTKEDKQSLLDLKSRATFYFFNQSIKKWQQNRIGLQMPYGCLTEDELMHAWLHPESIVEVE</t>
  </si>
  <si>
    <t>ATGAAATTTAATGAGGCAATTGATGAAGTTAGGTCACATGAAAATACCTATGATGAAACATCTGGAACCATGCAGACTTTTTCAGTATTAGATATGATTGACGAACTACGTGAAGAATATGCGCCAACGATTGAGATGACTAAAGAAGATAAGCAAAGTTTACTGGATTTAAAAAGCAGAGCTACTTTTTATTTTTTCAACCAATCTATTAAGAAGTGGCAACAAAATAGGATTGGTCTACAAATGCCATATGGTTGTCTAACTGAGGATGAATTGATGCATGCATGGTTACATCCAGAAAGTATTGTGGAGGTTGAATAA</t>
  </si>
  <si>
    <t>0121-0823D_00117</t>
  </si>
  <si>
    <t>76359</t>
  </si>
  <si>
    <t>76661</t>
  </si>
  <si>
    <t>MNFIKDVKELQFVQKTTTVPDEKVEESIAREIQENNQKGVYNVYIMQTKEYNDQPFGHQFDYVKKHKKEFREKGYKIHFNLGSILVWPQVSYTIKWKGNK</t>
  </si>
  <si>
    <t>ATGAATTTTATTAAAGATGTAAAAGAGTTACAATTTGTACAAAAAACAACAACAGTCCCCGATGAAAAAGTGGAAGAGTCGATAGCTAGAGAGATTCAAGAAAATAACCAAAAAGGCGTATATAATGTATATATCATGCAAACTAAAGAGTACAATGACCAACCTTTTGGTCATCAGTTTGATTATGTTAAAAAGCATAAAAAGGAGTTTAGAGAAAAAGGTTATAAGATTCATTTTAATTTAGGTTCTATTTTAGTTTGGCCTCAAGTTAGTTATACGATTAAGTGGAAAGGTAATAAATAA</t>
  </si>
  <si>
    <t>0121-0823D_00118</t>
  </si>
  <si>
    <t>76933</t>
  </si>
  <si>
    <t>MMIKDVKDLKPYNSVNYNDEEAEQSLSRIIQTNEDNMDRYFYVYKKENFEDAYDMRYEYISRHRKELESKGYKVHKLLFEKSYRISWRKK</t>
  </si>
  <si>
    <t>ATGATGATTAAAGATGTAAAAGACCTAAAACCATACAATTCTGTAAATTACAATGACGAAGAAGCAGAGCAATCACTTTCCCGAATAATTCAAACTAACGAAGATAATATGGATAGATATTTTTATGTTTATAAAAAAGAAAATTTTGAGGATGCATACGATATGAGGTATGAATACATATCAAGACATCGAAAAGAATTAGAAAGTAAGGGCTATAAAGTGCATAAACTTCTATTCGAAAAATCGTACAGAATTTCATGGAGAAAAAAATGA</t>
  </si>
  <si>
    <t>0121-0823D_00119</t>
  </si>
  <si>
    <t>76930</t>
  </si>
  <si>
    <t>77331</t>
  </si>
  <si>
    <t>MTEDRDKAWLVTYPGLEFDEESEVTFGGETRNKVKYWFLGAGDDAKWVDIRVVRAKDLDGMKDKWNTDSRFRNLWFLNNGFMISEWDTGNKKDYQFNAYLLGDEIREALQYPYGQKLAYLDVDMYVDILEKEK</t>
  </si>
  <si>
    <t>ATGACTGAAGATAGAGATAAGGCATGGCTAGTAACATATCCAGGTTTAGAATTTGATGAAGAGTCTGAGGTGACATTTGGAGGAGAGACTAGAAATAAAGTTAAATATTGGTTTTTAGGCGCAGGAGACGATGCTAAGTGGGTTGATATTAGGGTTGTTAGAGCTAAAGATTTAGATGGCATGAAAGACAAATGGAATACTGATTCACGTTTCAGGAATTTATGGTTTCTTAATAATGGATTTATGATTAGTGAATGGGATACAGGTAATAAAAAGGATTATCAATTTAATGCCTATTTATTGGGGGATGAAATTAGAGAAGCACTTCAATATCCTTATGGGCAGAAATTGGCATATTTAGATGTAGATATGTATGTTGACATCTTAGAGAAAGAAAAATAA</t>
  </si>
  <si>
    <t>0121-0823D_00120</t>
  </si>
  <si>
    <t>77390</t>
  </si>
  <si>
    <t>78007</t>
  </si>
  <si>
    <t>MFLKILDVHDEVTDDVEFGTCELCFSTGTLYQKFIEVEYDGEVFDVEMGGWSWGDYIDDMVPRINNIIKFNDFVMTQPVILEKNGYKNTYDIDDIHSALVSLIEYYDVFHQENELKGDELLNNRLMNGVKNGSLTLSNYHNQDGGLQKIMTFIHNHEYYELNWFIYECVNAGWEYGRTDSEGDQEWQYEEMMKYIDKYESLLGVV</t>
  </si>
  <si>
    <t>ATGTTTTTAAAGATATTAGATGTTCATGATGAGGTAACAGATGATGTTGAGTTTGGTACATGTGAACTATGTTTCAGTACAGGAACACTTTATCAAAAATTTATTGAAGTTGAATATGATGGTGAAGTTTTTGATGTGGAAATGGGTGGCTGGTCATGGGGTGACTATATAGATGATATGGTTCCCCGTATAAATAATATTATTAAATTTAATGATTTTGTGATGACACAGCCCGTCATTTTAGAAAAAAATGGTTACAAAAATACCTATGATATAGATGATATTCATTCTGCTTTGGTTTCACTTATTGAGTATTATGATGTGTTCCATCAAGAAAATGAGTTAAAGGGTGATGAGTTACTAAATAATAGGTTAATGAATGGAGTTAAAAATGGTTCATTGACTCTTAGTAATTATCATAACCAAGATGGTGGACTACAAAAGATTATGACTTTTATTCACAATCATGAATATTATGAATTGAATTGGTTTATTTATGAATGTGTCAATGCTGGATGGGAATACGGACGAACAGATTCAGAAGGAGACCAAGAATGGCAATATGAAGAAATGATGAAATATATAGATAAATATGAATCATTGTTGGGAGTGGTTTGA</t>
  </si>
  <si>
    <t>0121-0823D_00121</t>
  </si>
  <si>
    <t>78582</t>
  </si>
  <si>
    <t>Thymidine kinase</t>
  </si>
  <si>
    <t>GO:0004797;GO:0005524</t>
  </si>
  <si>
    <t>IPR020633;IPR027417</t>
  </si>
  <si>
    <t>PF00265</t>
  </si>
  <si>
    <t>MSKQIFYYGAMNSAKSAQLLMQNYNYKEQGANTLLVKPAIDTRDGYLNISSRIGLKSEADYIIKPDTSQEEIVEHILRNNNIDVILVDEGQFLSKKQADALSESTRIMGIELHIFGLLKDFQNNLFEGSQAWIETSDNIIEIKTTCSKCTRKATCNLRLNDGKPVYDGDVVQIGGNESYVSVCREHYYNYN</t>
  </si>
  <si>
    <t>ATGAGTAAGCAAATATTTTATTATGGAGCGATGAATTCTGCTAAGAGTGCTCAGTTATTGATGCAAAATTATAACTACAAAGAACAAGGAGCGAACACCTTATTAGTTAAACCTGCTATTGATACTAGAGATGGTTATCTCAATATATCTTCTCGCATTGGTCTTAAATCAGAAGCTGATTACATCATTAAACCTGATACTTCACAGGAAGAAATCGTGGAACATATATTAAGAAATAATAATATAGATGTTATCCTCGTTGATGAGGGTCAATTTCTTTCTAAAAAGCAAGCAGATGCCTTATCAGAATCTACCAGAATTATGGGTATTGAGCTACACATCTTTGGATTACTAAAAGATTTTCAAAATAATCTTTTTGAAGGTTCTCAGGCATGGATTGAAACGTCAGACAATATTATAGAAATCAAAACAACTTGTTCAAAGTGTACCAGAAAAGCAACTTGTAACCTTAGATTAAATGATGGTAAACCAGTTTATGACGGGGATGTGGTTCAGATTGGTGGAAATGAAAGTTATGTTTCAGTTTGTCGAGAGCACTACTATAATTATAATTAA</t>
  </si>
  <si>
    <t>0121-0823D_00122</t>
  </si>
  <si>
    <t>78640</t>
  </si>
  <si>
    <t>82395</t>
  </si>
  <si>
    <t>DNA polymerase III subunit alpha</t>
  </si>
  <si>
    <t>GO:0003824;GO:0006260;GO:0008408</t>
  </si>
  <si>
    <t>IPR004013;IPR004805;IPR011708;IPR016195;IPR029460;IPR040982</t>
  </si>
  <si>
    <t>PF02811;PF07733;PF14579;PF17657</t>
  </si>
  <si>
    <t>TIGR00594</t>
  </si>
  <si>
    <t>MNKKSYFSIHNHTSYSNLRLRDAIIKVPELLDNGLELGLNGLAITDHETLSAHVKAKQYFDKNKERFGDFKLAFGNEIYLVDKKIINESRENNDKIFFNHFILLAKNKHGYEMLMNQSTKAWENSFFYRGMERVPTYYDELSEMMKDYKGDIIASSACLGGIIPKLILKYHETKNKEDYDNIISELRRFVDIFGVDDFYLELQPSNHEEQEIVNDYLVKIAHAFGLKIIVTTDSHYLNKEQKEIHKIYLQSNGDDGREVDDFYDTTYQMSASDLSNFFGDENLLQEMFDNTNSLMEKIEDFDFGHATIIPQAHIPSFNPIKLTDINANIDWTLYPSIQYYESSSQKADLYYLKLIMEGLANHNQELSPRNLKRIDEELDVVKAIGDNFGMPMSSYFLADREFVDIMWKTSLVGVARGSASSFYTNYLLDLVQINALDYDLPYWRFLNKDRLDNMPDLDTDAESSQRENIINNVKERFGEHNVINIGTFTTEGTRSAVLTATRGVGMNISESNNLLDMIPNEKGINWPLHDVFFGSDSRQPVEGFIEEVQKYPYLKETMLAIEGIVSGRSQHASGVVVMNDGYTKHFPAMKTKNGLMISQFEAHDVEFVGGLKFDFLSISALGRIRSAMDLLVKNNKIEWQGDLKSTYDKYLHPDNINPNSPELFKSIYANEVPAIFQFNTNVGLQGLQKVHPENFDELAATNSLIRLTTSGEQPIDKYIKFKSNQSLWFDEMKESHLSEKEMDVLKNILIGRYGIADTQELLMILSMDENISNFSLKQANKLRKSVAKKDPVLQQKEKILFFDMCAENGTSEEMANYVWNFCIVPQFGYAFSLPHIIGYTLIAIIEAYIATEYGSIYWKTASLSVDAGIQGEEFEGVDYVKLSRAVTNAKNIVELPDINRSEIGFTPNKNRILFGLGAISGIGLNDINTIIDNRPYTSFMDFMNKVGDNFSQKKIIALIKSGIFHEFVESTRELAIKYLYKYTERKKKLTTVQLPKIINEVPAEYTEAKDMYIFKSKVFGRNAIPMNQEIEKEFFEVWEPKGIDYSYEDGKLVIDKKSFDKVFNKFSEHLKEWLKTEDAINALAKVDMAETWNKEFEGNEAQWYFEELSYYPYQHQLLYTDLTDIFDIVNFKELPENGDKSTGRMKYEKGIIAGTVIDKDKRGLVTVVTPDDEVVMVRIGKQRFGKYNKKIMEGTGKNRKLVEDSWFVRGTRLMFSGYRRENDFIANKYGTGFNHCVMKLDGTTKISVINR</t>
  </si>
  <si>
    <t>ATGAATAAAAAATCATATTTTAGTATACATAATCACACATCTTACAGTAATTTACGTCTTAGAGATGCCATCATTAAAGTACCTGAGCTATTAGATAATGGATTAGAACTGGGTTTAAATGGCCTAGCAATTACAGACCATGAAACGTTATCTGCCCATGTAAAAGCAAAACAATATTTCGACAAAAATAAGGAACGTTTTGGGGATTTTAAGCTTGCATTTGGAAACGAAATTTATTTAGTTGATAAAAAAATAATCAATGAATCCCGTGAAAATAATGATAAGATATTTTTTAATCATTTTATTTTGTTGGCCAAGAATAAACATGGGTACGAAATGTTAATGAATCAATCTACCAAAGCATGGGAGAATAGTTTCTTTTATCGTGGAATGGAACGAGTACCCACATATTATGATGAATTATCAGAAATGATGAAGGATTATAAAGGTGATATTATTGCATCATCAGCATGTTTAGGAGGTATCATCCCCAAACTAATCTTAAAGTATCATGAAACAAAAAATAAAGAAGACTATGATAATATTATTTCTGAGTTACGTCGTTTCGTAGATATTTTTGGGGTTGATGATTTTTACTTGGAACTTCAACCCTCTAATCACGAAGAACAAGAAATTGTTAATGATTATTTGGTCAAAATTGCCCATGCTTTCGGACTTAAAATTATCGTTACTACGGACTCTCATTATCTCAATAAAGAACAAAAAGAAATTCATAAGATTTATTTGCAATCAAATGGAGACGATGGACGAGAAGTAGATGATTTTTATGACACCACCTATCAAATGTCTGCTTCAGACCTATCAAACTTTTTTGGGGATGAAAATTTATTGCAGGAGATGTTTGATAACACAAATAGTTTAATGGAAAAAATTGAAGATTTTGATTTCGGCCATGCCACCATTATTCCACAGGCTCATATTCCTAGTTTTAATCCTATTAAATTGACTGATATTAATGCCAACATTGACTGGACTTTATACCCATCAATTCAGTATTATGAAAGTTCATCCCAAAAAGCAGACTTATATTATTTGAAACTTATCATGGAGGGACTAGCTAATCATAATCAAGAACTATCCCCTCGAAATCTGAAGCGAATTGATGAAGAATTAGATGTTGTAAAGGCTATTGGTGATAATTTTGGTATGCCAATGAGTTCTTATTTTTTGGCCGATAGAGAGTTTGTTGATATCATGTGGAAAACTTCTCTAGTAGGGGTAGCCCGTGGTTCTGCATCTAGTTTCTATACTAATTATTTATTAGATTTAGTACAAATCAATGCGTTAGATTATGACCTACCATATTGGCGTTTTCTTAACAAAGACCGTCTAGATAATATGCCCGATTTGGATACCGATGCTGAAAGCTCACAGCGTGAAAATATTATCAATAACGTTAAGGAGAGATTTGGCGAACACAATGTTATTAACATTGGTACTTTTACAACAGAGGGCACTCGCTCAGCTGTTCTAACTGCTACCAGAGGGGTTGGTATGAATATCTCTGAATCTAATAACCTTTTAGATATGATTCCAAATGAAAAGGGTATTAACTGGCCCCTACACGATGTATTTTTTGGTTCGGACTCACGACAACCTGTGGAAGGATTTATTGAAGAGGTTCAAAAATATCCATACCTCAAAGAAACCATGCTTGCCATCGAAGGTATTGTTAGTGGTCGTTCTCAACATGCTTCAGGTGTTGTTGTTATGAATGATGGATATACGAAACATTTTCCAGCTATGAAGACAAAAAATGGGCTTATGATTTCTCAGTTTGAAGCTCATGATGTTGAATTCGTTGGCGGACTAAAGTTCGATTTTCTTTCTATTTCTGCATTGGGCCGTATTCGGAGTGCGATGGATTTGTTGGTTAAAAACAATAAAATTGAATGGCAAGGTGATTTAAAATCAACTTATGACAAATATCTACACCCCGATAATATTAATCCTAACTCACCAGAATTATTCAAATCTATTTATGCCAATGAAGTTCCAGCAATTTTTCAATTTAATACTAATGTTGGATTACAAGGATTACAAAAAGTTCACCCAGAGAATTTTGATGAATTAGCGGCTACGAACTCTCTTATTCGATTGACAACCAGTGGTGAACAACCAATTGATAAATATATTAAATTCAAGAGTAATCAATCTCTATGGTTTGATGAGATGAAAGAAAGTCATCTAAGTGAAAAAGAAATGGATGTCCTGAAAAATATTTTAATTGGTCGATATGGAATTGCTGACACACAAGAATTATTAATGATTCTTTCGATGGATGAAAATATCAGTAATTTTTCACTAAAACAGGCCAATAAACTGCGAAAGTCGGTTGCTAAAAAGGACCCAGTTCTTCAACAAAAAGAAAAGATTTTATTCTTTGATATGTGTGCTGAAAATGGTACTAGCGAAGAAATGGCCAACTACGTGTGGAATTTTTGTATCGTACCTCAATTTGGTTATGCTTTCTCTCTTCCTCACATCATTGGATATACATTGATTGCTATCATTGAGGCCTATATCGCCACTGAGTATGGTTCGATTTACTGGAAGACTGCATCATTATCTGTTGATGCTGGGATTCAGGGCGAAGAATTTGAAGGCGTTGATTACGTTAAGCTTTCACGAGCAGTTACAAACGCTAAAAATATCGTTGAGTTACCAGACATTAATCGCTCAGAAATAGGATTTACACCAAATAAAAACAGGATTTTATTCGGTCTAGGGGCCATCTCAGGTATCGGTTTGAATGATATTAATACTATTATTGACAATCGACCATACACATCATTCATGGATTTTATGAACAAGGTAGGAGATAACTTCTCACAGAAAAAGATTATTGCATTAATCAAGTCTGGAATTTTTCATGAATTTGTTGAATCTACAAGAGAATTGGCCATCAAGTATCTCTATAAGTATACAGAGAGAAAGAAAAAGTTAACTACTGTACAGTTACCAAAGATAATTAATGAAGTACCAGCCGAATACACTGAAGCAAAAGATATGTATATTTTTAAAAGTAAAGTATTTGGCCGAAATGCCATTCCAATGAATCAAGAGATTGAAAAAGAATTCTTTGAAGTATGGGAGCCTAAAGGTATTGATTACTCATATGAAGACGGAAAGCTTGTAATAGATAAGAAGTCATTTGACAAGGTATTTAATAAGTTTTCAGAGCATTTAAAAGAGTGGTTAAAAACAGAAGATGCAATTAATGCTCTTGCAAAAGTTGATATGGCAGAAACATGGAATAAAGAATTTGAAGGCAATGAGGCTCAATGGTACTTTGAAGAACTCTCTTACTATCCTTATCAACATCAATTACTGTACACAGATTTGACCGATATCTTTGATATTGTTAATTTTAAGGAATTGCCTGAGAATGGTGATAAGTCAACAGGAAGAATGAAATATGAAAAAGGTATTATTGCTGGAACAGTTATTGACAAAGATAAGCGAGGCCTAGTCACTGTAGTAACACCAGATGATGAGGTCGTAATGGTTAGAATTGGTAAACAGCGCTTTGGAAAATATAATAAAAAAATCATGGAAGGAACAGGAAAAAATCGAAAACTAGTTGAAGATAGTTGGTTTGTTCGAGGAACAAGATTAATGTTCTCTGGATATCGTCGAGAAAATGACTTTATTGCAAATAAATATGGAACAGGATTTAATCACTGTGTTATGAAGTTAGATGGAACGACAAAAATATCTGTAATTAATCGTTAA</t>
  </si>
  <si>
    <t>0121-0823D_00123</t>
  </si>
  <si>
    <t>82465</t>
  </si>
  <si>
    <t>82632</t>
  </si>
  <si>
    <t>MTENINAVQRGLRKLMAIDPKTLTPIRRIELEETISDLKESLYIMDDVDSGEILE</t>
  </si>
  <si>
    <t>ATGACTGAAAATATTAACGCTGTACAACGAGGACTCAGAAAATTAATGGCAATTGACCCAAAGACGTTGACACCAATTCGACGGATTGAGCTAGAAGAAACTATTAGTGACCTAAAAGAAAGCTTATATATTATGGATGACGTTGATTCAGGAGAAATTTTAGAATGA</t>
  </si>
  <si>
    <t>0121-0823D_00124</t>
  </si>
  <si>
    <t>82629</t>
  </si>
  <si>
    <t>83180</t>
  </si>
  <si>
    <t>IPR008144;IPR008145;IPR027417</t>
  </si>
  <si>
    <t>PF00625</t>
  </si>
  <si>
    <t>MSNKLTIVVGKTYSGKTTYINKKFNPNSIVKTHTTRPVRPTELGNEYHFETDELYQLKKENGIVVSPREYNTEFGVWSYWAEMEDIEKLNNPVMILDLEGAKQLINFITIHNLDLDYKVLYINTSLDEINLRINESHRGATEKLSETQRRLKSDISEHRILDLLVNSKKRVVDITLLILGNRV</t>
  </si>
  <si>
    <t>ATGAGTAATAAATTAACAATTGTCGTGGGTAAAACATATAGTGGTAAAACAACTTATATTAATAAGAAATTTAATCCTAATAGTATTGTAAAAACACATACAACACGGCCTGTTAGACCAACTGAATTAGGCAATGAGTACCACTTTGAGACAGACGAATTATATCAATTAAAAAAAGAAAATGGAATTGTCGTCTCGCCTAGAGAATATAATACAGAATTTGGTGTCTGGTCTTATTGGGCAGAAATGGAAGATATTGAAAAACTTAACAATCCTGTTATGATTTTAGATTTAGAGGGTGCTAAGCAACTTATTAATTTTATTACTATTCATAATCTTGACTTAGATTATAAAGTATTATATATCAATACTAGCTTGGATGAAATTAATCTTCGTATTAATGAGAGTCATCGAGGAGCTACGGAAAAACTATCAGAGACGCAACGGAGATTGAAGAGTGATATTTCGGAACATCGAATATTAGACTTGCTTGTTAATTCAAAAAAACGAGTAGTGGATATTACATTATTAATATTAGGAAACAGGGTATAA</t>
  </si>
  <si>
    <t>0121-0823D_00125</t>
  </si>
  <si>
    <t>83184</t>
  </si>
  <si>
    <t>83393</t>
  </si>
  <si>
    <t>MRTVLKKGNKVNVIETGYIPGTYIHHPGGEGKIVKLLDTSEWKEPLVPLYEVSINKKDYIIPQYSMEKK</t>
  </si>
  <si>
    <t>ATGAGGACAGTTTTAAAAAAGGGGAATAAAGTGAATGTGATTGAAACTGGATATATTCCAGGAACTTATATTCATCATCCTGGAGGTGAAGGTAAGATTGTTAAACTACTTGATACAAGTGAATGGAAAGAACCTTTGGTTCCATTATATGAAGTAAGCATCAATAAAAAGGACTACATTATCCCACAATACTCAATGGAGAAAAAATAA</t>
  </si>
  <si>
    <t>0121-0823D_00126</t>
  </si>
  <si>
    <t>83397</t>
  </si>
  <si>
    <t>83648</t>
  </si>
  <si>
    <t>MEDLNIFKDPQTHNQIIIHSTFLLYRLRFMVHNQHANYVLKNTIDEGFRLIFGHASGNIVLEAKKEFQELVNRYYGYSLKEML</t>
  </si>
  <si>
    <t>ATGGAAGATTTAAATATTTTTAAAGACCCACAGACACACAATCAAATCATTATTCACTCTACATTCTTGCTTTATCGCTTGAGGTTTATGGTTCACAATCAACATGCAAATTATGTACTTAAAAACACTATTGATGAGGGTTTTCGTTTGATTTTTGGCCATGCAAGTGGTAATATAGTATTGGAAGCAAAGAAAGAATTCCAAGAACTAGTAAATCGTTATTATGGGTATTCACTAAAGGAGATGTTATAA</t>
  </si>
  <si>
    <t>0121-0823D_00127</t>
  </si>
  <si>
    <t>83653</t>
  </si>
  <si>
    <t>83859</t>
  </si>
  <si>
    <t>MARKKQFKLNKESEHDLEIIKYFEPYFDLSLLKIRIMGLLGAKNLREQMTDASEEDWKELYKLYKGDK</t>
  </si>
  <si>
    <t>ATGGCGCGTAAAAAGCAGTTTAAATTGAATAAAGAATCAGAACATGATTTAGAAATTATTAAGTATTTTGAACCATATTTTGACCTATCACTTCTTAAAATTAGAATTATGGGTCTATTGGGCGCAAAAAACCTTAGAGAACAGATGACTGATGCAAGTGAAGAAGATTGGAAAGAGTTATATAAGCTATATAAAGGAGATAAGTGA</t>
  </si>
  <si>
    <t>0121-0823D_00128</t>
  </si>
  <si>
    <t>84446</t>
  </si>
  <si>
    <t>MTEPVAYWHIPQIENGEIFVSFNPSKTSNFEDIPLYTAEDLHPRVKMTLAEFDEWKDLYKDRHATTIYDFIIYVLNRSDSYPDMTNKLMCGSGAVKAKSQAKIADLIVNYNPDDPEETIEIVPNMKWFVRSKKPDDEGDFAFISGIETPDDWGYSKLHNGVNDPRACAYAFETKEEAEKWENPLTEAVLLPVEDE</t>
  </si>
  <si>
    <t>ATGACTGAACCAGTAGCATATTGGCATATACCACAAATAGAGAATGGAGAGATTTTTGTTAGCTTTAATCCATCAAAAACTTCAAATTTTGAAGACATTCCGCTCTACACGGCTGAAGATTTACACCCGCGTGTGAAGATGACACTGGCTGAATTTGATGAATGGAAAGATTTATATAAAGACAGACACGCTACCACTATTTATGATTTTATTATTTATGTTCTAAATCGTAGTGATTCGTATCCTGATATGACGAATAAATTAATGTGCGGTTCTGGTGCTGTAAAAGCTAAAAGTCAAGCAAAAATTGCTGATTTGATTGTTAATTATAACCCAGATGACCCAGAAGAAACGATTGAGATTGTTCCTAATATGAAGTGGTTTGTTAGAAGTAAAAAACCAGATGATGAGGGTGACTTTGCATTTATAAGTGGGATTGAAACACCTGATGATTGGGGATATAGCAAACTTCATAATGGCGTAAACGACCCAAGAGCTTGTGCATACGCATTTGAAACAAAAGAAGAGGCTGAAAAATGGGAAAATCCATTAACTGAGGCTGTATTGTTACCAGTGGAGGACGAGTGA</t>
  </si>
  <si>
    <t>0121-0823D_00129</t>
  </si>
  <si>
    <t>84607</t>
  </si>
  <si>
    <t>MIVESYKGFDIYWEFIEGTNGFADSEVYTSSASVYGRKSVEAVRKDIDKMFIS</t>
  </si>
  <si>
    <t>ATGATAGTTGAATCATATAAAGGCTTCGACATTTACTGGGAATTTATCGAAGGCACTAATGGTTTTGCAGACTCAGAGGTTTATACTAGTTCAGCTAGTGTTTATGGTAGAAAGTCTGTAGAGGCAGTTAGGAAAGATATTGATAAAATGTTCATTTCATAA</t>
  </si>
  <si>
    <t>0121-0823D_00130</t>
  </si>
  <si>
    <t>84620</t>
  </si>
  <si>
    <t>85246</t>
  </si>
  <si>
    <t>MNLFQIVLVVMAVLIMAIWAGIISVEVDKLKNKKEEILVRDKMISEHEKQKISDEEFITFLKGLKYMDKIYTTDQGTILNSKPHTFKDFINNQKLPSKSELTWEILADNNLKISDIIKLIESNAPYPMNTKVGVSIDYLKVTSQQTKMIQTLNMYNDPIKIDDNYPLYIKFTDMKNYYDEEITVMYQAGDKYDDKNLDRGAPTKPTKY</t>
  </si>
  <si>
    <t>ATGAATTTATTTCAAATAGTTTTAGTGGTTATGGCTGTTTTAATCATGGCTATATGGGCAGGTATAATTTCCGTAGAAGTTGACAAATTGAAAAATAAAAAAGAAGAGATTTTAGTAAGAGATAAGATGATATCAGAGCATGAAAAACAGAAAATTAGTGATGAGGAGTTTATCACTTTCTTGAAAGGATTAAAATATATGGATAAAATTTACACTACAGACCAAGGGACCATTTTAAACTCAAAACCCCACACTTTTAAAGATTTTATAAATAATCAAAAATTACCATCAAAATCGGAATTAACATGGGAAATTTTGGCCGATAATAATTTAAAAATATCAGATATCATTAAACTTATTGAAAGTAATGCACCATATCCAATGAATACAAAAGTAGGGGTGTCAATTGATTATTTAAAAGTAACATCACAACAGACAAAAATGATTCAAACTCTAAATATGTACAATGACCCTATAAAAATAGATGACAATTACCCTTTATACATTAAATTCACAGACATGAAGAATTACTATGATGAAGAAATAACTGTAATGTATCAAGCGGGGGACAAATATGATGATAAAAATCTAGACCGTGGAGCGCCTACCAAACCAACAAAATACTAA</t>
  </si>
  <si>
    <t>0121-0823D_00131</t>
  </si>
  <si>
    <t>85282</t>
  </si>
  <si>
    <t>85509</t>
  </si>
  <si>
    <t>MKKEYLAYAVFNLDDGHDFKPIGVYLSIESAIEGTKSFMVDNDDEDLVNDVTGFFTVYDEDYTRYYDIEEVKVEE</t>
  </si>
  <si>
    <t>ATGAAAAAAGAATATTTAGCTTATGCAGTTTTTAATTTGGATGATGGGCATGATTTCAAGCCCATCGGAGTCTATCTTAGCATTGAGTCTGCTATTGAGGGCACAAAATCTTTTATGGTTGACAATGATGATGAAGATTTAGTCAATGATGTAACGGGATTTTTTACAGTGTATGACGAAGATTATACACGCTACTATGATATTGAAGAAGTAAAAGTGGAAGAATAA</t>
  </si>
  <si>
    <t>0121-0823D_00132</t>
  </si>
  <si>
    <t>85524</t>
  </si>
  <si>
    <t>85847</t>
  </si>
  <si>
    <t>MCTVNNHEETPKDHLSPFDRKPKASNTEPQFYIDKKLEDLKNRLKYYQNSYNNLIIEISSLLEHGDWDELEVSSYESELMEKLADNSASMHWVEDQIATLQHLQELF</t>
  </si>
  <si>
    <t>ATGTGCACCGTTAATAATCATGAAGAGACCCCAAAAGACCATCTAAGTCCATTTGACCGAAAACCAAAAGCGTCTAACACAGAACCTCAATTTTATATTGATAAAAAACTGGAAGACTTAAAAAATCGTTTAAAGTATTATCAAAACTCTTATAATAATTTAATCATTGAAATTTCTTCATTGCTAGAACACGGCGATTGGGATGAACTAGAAGTATCATCATACGAATCAGAATTAATGGAAAAATTGGCCGACAATAGTGCAAGCATGCATTGGGTTGAAGACCAAATTGCTACCCTGCAACATCTGCAAGAATTATTTTAA</t>
  </si>
  <si>
    <t>0121-0823D_00133</t>
  </si>
  <si>
    <t>85909</t>
  </si>
  <si>
    <t>86820</t>
  </si>
  <si>
    <t>Tyrosine recombinase XerC</t>
  </si>
  <si>
    <t>GO:0003677;GO:0006310;GO:0015074</t>
  </si>
  <si>
    <t>IPR004107;IPR010998;IPR011010;IPR013762</t>
  </si>
  <si>
    <t>PF00589;PF13495</t>
  </si>
  <si>
    <t>cd00397</t>
  </si>
  <si>
    <t>MLELEATGKSEKTRYQYFADIRGFLSWILRNGKNKSILELKKRDFRNFFLKMSKQGTSNARINRLQSSIRNLLAYAEGDEDMYEDYEVNQMRNIKGVPKEAVRDIVFLTDEEVTGLIDYLVKKEEYQKALYVSLSYDSAARRNEIHQVKKEGFLDNSQTNEVIGKRSKKFKLLYFKRTKDIAKLWLDKRGDDDIESMWITGKGNNKRELSYESLYAWAVSFRPIIKELFDDDVELNSHSFRHASLTNYNNGTHAVLKELGKESLPLNVLKLIAHHSSSETTESYIKNRDDEILSDAFGIDLDN</t>
  </si>
  <si>
    <t>ATGCTTGAATTAGAAGCAACTGGCAAATCTGAGAAAACTAGATATCAATATTTTGCCGATATCAGAGGATTCCTATCATGGATTTTAAGAAATGGTAAGAATAAGAGTATTTTAGAATTAAAGAAACGTGATTTTCGTAATTTCTTCTTGAAGATGTCGAAACAAGGTACCTCTAATGCCCGTATCAACAGACTTCAGTCTAGTATTCGTAATCTATTAGCATATGCAGAAGGCGATGAAGATATGTATGAAGATTATGAAGTTAATCAGATGAGGAACATAAAAGGCGTACCAAAAGAAGCTGTTAGAGATATTGTCTTTTTAACTGATGAGGAAGTTACTGGATTGATTGATTATCTTGTGAAAAAAGAAGAATATCAGAAAGCCCTCTATGTTTCATTAAGCTATGACTCAGCGGCCAGAAGAAATGAAATTCATCAGGTTAAAAAGGAAGGTTTCCTAGATAATAGCCAAACCAATGAAGTTATTGGAAAGCGCTCCAAGAAGTTCAAATTACTATATTTTAAGCGCACTAAGGATATTGCTAAATTATGGTTAGACAAACGTGGCGATGATGATATTGAATCTATGTGGATTACTGGTAAAGGTAATAACAAAAGAGAGTTATCTTATGAGTCATTATATGCATGGGCCGTATCATTTCGACCTATTATCAAAGAGTTATTTGATGATGATGTAGAGTTGAACAGTCACTCATTCCGACATGCTAGTTTAACTAATTACAACAATGGCACTCATGCTGTACTAAAAGAATTAGGCAAAGAGTCACTGCCATTAAACGTACTGAAACTGATTGCACATCACAGCTCCTCTGAGACAACAGAATCATATATTAAAAATAGAGATGATGAAATTTTATCAGATGCATTTGGTATTGATTTAGATAATTAA</t>
  </si>
  <si>
    <t>Num Gene</t>
  </si>
  <si>
    <t>133</t>
  </si>
  <si>
    <t>Num CDS</t>
  </si>
  <si>
    <t>131</t>
  </si>
  <si>
    <t>Avg CDS (aa)</t>
  </si>
  <si>
    <t>197.0</t>
  </si>
  <si>
    <t>Num tRNA</t>
  </si>
  <si>
    <t>2</t>
  </si>
  <si>
    <t>Num rRNA</t>
  </si>
  <si>
    <t>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</si>
</sst>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3ACE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32"/>
  <sheetViews>
    <sheetView tabSelected="1" workbookViewId="0"/>
  </sheetViews>
  <sheetFormatPr defaultRowHeight="15"/>
  <cols>
    <col min="1" max="1" width="10.7109375" customWidth="1"/>
    <col min="2" max="2" width="12.7109375" customWidth="1"/>
    <col min="3" max="3" width="10.7109375" customWidth="1"/>
    <col min="4" max="4" width="10.7109375" customWidth="1"/>
    <col min="5" max="5" width="10.7109375" customWidth="1"/>
    <col min="6" max="6" width="4.7109375" customWidth="1"/>
    <col min="7" max="7" width="8.7109375" customWidth="1"/>
    <col min="8" max="8" width="17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customWidth="1"/>
    <col min="14" max="14" width="8.7109375" customWidth="1"/>
    <col min="15" max="15" width="8.7109375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t="s">
        <v>16</v>
      </c>
    </row>
    <row r="2" spans="1:17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21</v>
      </c>
      <c r="G2" s="2" t="s">
        <v>22</v>
      </c>
      <c r="H2" s="2" t="s">
        <v>16</v>
      </c>
      <c r="I2" s="2" t="s">
        <v>23</v>
      </c>
      <c r="J2" s="2" t="s">
        <v>24</v>
      </c>
      <c r="K2" s="2" t="s">
        <v>16</v>
      </c>
      <c r="L2" s="2" t="s">
        <v>16</v>
      </c>
      <c r="M2" s="2">
        <f>HYPERLINK("http://eggnog5.embl.de/version_4.5#/app/results?target_nogs=ENOG41123CS","ENOG41123CS")</f>
        <v>0</v>
      </c>
      <c r="N2" s="2" t="s">
        <v>25</v>
      </c>
      <c r="O2" s="2" t="s">
        <v>26</v>
      </c>
      <c r="P2" s="2" t="s">
        <v>27</v>
      </c>
      <c r="Q2" t="s">
        <v>16</v>
      </c>
    </row>
    <row r="3" spans="1:17">
      <c r="A3" s="2" t="s">
        <v>17</v>
      </c>
      <c r="B3" s="2" t="s">
        <v>28</v>
      </c>
      <c r="C3" s="2" t="s">
        <v>20</v>
      </c>
      <c r="D3" s="2" t="s">
        <v>29</v>
      </c>
      <c r="E3" s="2" t="s">
        <v>21</v>
      </c>
      <c r="F3" s="2" t="s">
        <v>21</v>
      </c>
      <c r="G3" s="2" t="s">
        <v>30</v>
      </c>
      <c r="H3" s="2"/>
      <c r="I3" s="2"/>
      <c r="J3" s="2"/>
      <c r="K3" s="2"/>
      <c r="L3" s="2"/>
      <c r="M3" s="2"/>
      <c r="N3" s="2"/>
      <c r="O3" s="2" t="s">
        <v>31</v>
      </c>
      <c r="P3" s="2" t="s">
        <v>32</v>
      </c>
      <c r="Q3" t="s">
        <v>16</v>
      </c>
    </row>
    <row r="4" spans="1:17">
      <c r="A4" s="2" t="s">
        <v>17</v>
      </c>
      <c r="B4" s="2" t="s">
        <v>33</v>
      </c>
      <c r="C4" s="2" t="s">
        <v>34</v>
      </c>
      <c r="D4" s="2" t="s">
        <v>35</v>
      </c>
      <c r="E4" s="2" t="s">
        <v>21</v>
      </c>
      <c r="F4" s="2" t="s">
        <v>21</v>
      </c>
      <c r="G4" s="2" t="s">
        <v>30</v>
      </c>
      <c r="H4" s="2"/>
      <c r="I4" s="2"/>
      <c r="J4" s="2"/>
      <c r="K4" s="2"/>
      <c r="L4" s="2"/>
      <c r="M4" s="2"/>
      <c r="N4" s="2"/>
      <c r="O4" s="2" t="s">
        <v>36</v>
      </c>
      <c r="P4" s="2" t="s">
        <v>37</v>
      </c>
      <c r="Q4" t="s">
        <v>16</v>
      </c>
    </row>
    <row r="5" spans="1:17">
      <c r="A5" s="2" t="s">
        <v>17</v>
      </c>
      <c r="B5" s="2" t="s">
        <v>38</v>
      </c>
      <c r="C5" s="2" t="s">
        <v>39</v>
      </c>
      <c r="D5" s="2" t="s">
        <v>40</v>
      </c>
      <c r="E5" s="2" t="s">
        <v>21</v>
      </c>
      <c r="F5" s="2" t="s">
        <v>21</v>
      </c>
      <c r="G5" s="2" t="s">
        <v>30</v>
      </c>
      <c r="H5" s="2"/>
      <c r="I5" s="2"/>
      <c r="J5" s="2"/>
      <c r="K5" s="2"/>
      <c r="L5" s="2"/>
      <c r="M5" s="2"/>
      <c r="N5" s="2"/>
      <c r="O5" s="2" t="s">
        <v>41</v>
      </c>
      <c r="P5" s="2" t="s">
        <v>42</v>
      </c>
      <c r="Q5" t="s">
        <v>16</v>
      </c>
    </row>
    <row r="6" spans="1:17">
      <c r="A6" s="2" t="s">
        <v>17</v>
      </c>
      <c r="B6" s="2" t="s">
        <v>43</v>
      </c>
      <c r="C6" s="2" t="s">
        <v>44</v>
      </c>
      <c r="D6" s="2" t="s">
        <v>45</v>
      </c>
      <c r="E6" s="2" t="s">
        <v>21</v>
      </c>
      <c r="F6" s="2" t="s">
        <v>21</v>
      </c>
      <c r="G6" s="2" t="s">
        <v>30</v>
      </c>
      <c r="H6" s="2"/>
      <c r="I6" s="2"/>
      <c r="J6" s="2"/>
      <c r="K6" s="2"/>
      <c r="L6" s="2"/>
      <c r="M6" s="2">
        <f>HYPERLINK("http://eggnog5.embl.de/version_4.5#/app/results?target_nogs=ENOG410ZTAI","ENOG410ZTAI")</f>
        <v>0</v>
      </c>
      <c r="N6" s="2" t="s">
        <v>46</v>
      </c>
      <c r="O6" s="2" t="s">
        <v>47</v>
      </c>
      <c r="P6" s="2" t="s">
        <v>48</v>
      </c>
      <c r="Q6" t="s">
        <v>16</v>
      </c>
    </row>
    <row r="7" spans="1:17">
      <c r="A7" s="2" t="s">
        <v>17</v>
      </c>
      <c r="B7" s="2" t="s">
        <v>49</v>
      </c>
      <c r="C7" s="2" t="s">
        <v>50</v>
      </c>
      <c r="D7" s="2" t="s">
        <v>51</v>
      </c>
      <c r="E7" s="2" t="s">
        <v>21</v>
      </c>
      <c r="F7" s="2" t="s">
        <v>21</v>
      </c>
      <c r="G7" s="2" t="s">
        <v>30</v>
      </c>
      <c r="H7" s="2"/>
      <c r="I7" s="2"/>
      <c r="J7" s="2"/>
      <c r="K7" s="2"/>
      <c r="L7" s="2"/>
      <c r="M7" s="2"/>
      <c r="N7" s="2" t="s">
        <v>52</v>
      </c>
      <c r="O7" s="2" t="s">
        <v>53</v>
      </c>
      <c r="P7" s="2" t="s">
        <v>54</v>
      </c>
      <c r="Q7" t="s">
        <v>16</v>
      </c>
    </row>
    <row r="8" spans="1:17">
      <c r="A8" s="2" t="s">
        <v>17</v>
      </c>
      <c r="B8" s="2" t="s">
        <v>55</v>
      </c>
      <c r="C8" s="2" t="s">
        <v>56</v>
      </c>
      <c r="D8" s="2" t="s">
        <v>57</v>
      </c>
      <c r="E8" s="2" t="s">
        <v>21</v>
      </c>
      <c r="F8" s="2" t="s">
        <v>21</v>
      </c>
      <c r="G8" s="2" t="s">
        <v>30</v>
      </c>
      <c r="H8" s="2"/>
      <c r="I8" s="2"/>
      <c r="J8" s="2"/>
      <c r="K8" s="2"/>
      <c r="L8" s="2"/>
      <c r="M8" s="2"/>
      <c r="N8" s="2" t="s">
        <v>52</v>
      </c>
      <c r="O8" s="2" t="s">
        <v>58</v>
      </c>
      <c r="P8" s="2" t="s">
        <v>59</v>
      </c>
      <c r="Q8" t="s">
        <v>16</v>
      </c>
    </row>
    <row r="9" spans="1:17">
      <c r="A9" s="2" t="s">
        <v>17</v>
      </c>
      <c r="B9" s="2" t="s">
        <v>60</v>
      </c>
      <c r="C9" s="2" t="s">
        <v>61</v>
      </c>
      <c r="D9" s="2" t="s">
        <v>62</v>
      </c>
      <c r="E9" s="2" t="s">
        <v>21</v>
      </c>
      <c r="F9" s="2" t="s">
        <v>21</v>
      </c>
      <c r="G9" s="2" t="s">
        <v>30</v>
      </c>
      <c r="H9" s="2"/>
      <c r="I9" s="2"/>
      <c r="J9" s="2"/>
      <c r="K9" s="2"/>
      <c r="L9" s="2"/>
      <c r="M9" s="2">
        <f>HYPERLINK("http://eggnog5.embl.de/version_4.5#/app/results?target_nogs=ENOG410XZSK","ENOG410XZSK")</f>
        <v>0</v>
      </c>
      <c r="N9" s="2" t="s">
        <v>46</v>
      </c>
      <c r="O9" s="2" t="s">
        <v>63</v>
      </c>
      <c r="P9" s="2" t="s">
        <v>64</v>
      </c>
      <c r="Q9" t="s">
        <v>16</v>
      </c>
    </row>
    <row r="10" spans="1:17">
      <c r="A10" s="2" t="s">
        <v>17</v>
      </c>
      <c r="B10" s="2" t="s">
        <v>65</v>
      </c>
      <c r="C10" s="2" t="s">
        <v>66</v>
      </c>
      <c r="D10" s="2" t="s">
        <v>67</v>
      </c>
      <c r="E10" s="2" t="s">
        <v>21</v>
      </c>
      <c r="F10" s="2" t="s">
        <v>21</v>
      </c>
      <c r="G10" s="2" t="s">
        <v>30</v>
      </c>
      <c r="H10" s="2"/>
      <c r="I10" s="2"/>
      <c r="J10" s="2"/>
      <c r="K10" s="2"/>
      <c r="L10" s="2"/>
      <c r="M10" s="2"/>
      <c r="N10" s="2"/>
      <c r="O10" s="2" t="s">
        <v>68</v>
      </c>
      <c r="P10" s="2" t="s">
        <v>69</v>
      </c>
      <c r="Q10" t="s">
        <v>16</v>
      </c>
    </row>
    <row r="11" spans="1:17">
      <c r="A11" s="2" t="s">
        <v>17</v>
      </c>
      <c r="B11" s="2" t="s">
        <v>70</v>
      </c>
      <c r="C11" s="2" t="s">
        <v>71</v>
      </c>
      <c r="D11" s="2" t="s">
        <v>72</v>
      </c>
      <c r="E11" s="2" t="s">
        <v>21</v>
      </c>
      <c r="F11" s="2" t="s">
        <v>21</v>
      </c>
      <c r="G11" s="2" t="s">
        <v>30</v>
      </c>
      <c r="H11" s="2" t="s">
        <v>16</v>
      </c>
      <c r="I11" s="2" t="s">
        <v>73</v>
      </c>
      <c r="J11" s="2" t="s">
        <v>16</v>
      </c>
      <c r="K11" s="2" t="s">
        <v>16</v>
      </c>
      <c r="L11" s="2" t="s">
        <v>16</v>
      </c>
      <c r="M11" s="2">
        <f>HYPERLINK("http://eggnog5.embl.de/version_4.5#/app/results?target_nogs=ENOG410XPF3","ENOG410XPF3")</f>
        <v>0</v>
      </c>
      <c r="N11" s="2" t="s">
        <v>46</v>
      </c>
      <c r="O11" s="2" t="s">
        <v>74</v>
      </c>
      <c r="P11" s="2" t="s">
        <v>75</v>
      </c>
      <c r="Q11" t="s">
        <v>16</v>
      </c>
    </row>
    <row r="12" spans="1:17">
      <c r="A12" s="2" t="s">
        <v>17</v>
      </c>
      <c r="B12" s="2" t="s">
        <v>76</v>
      </c>
      <c r="C12" s="2" t="s">
        <v>77</v>
      </c>
      <c r="D12" s="2" t="s">
        <v>78</v>
      </c>
      <c r="E12" s="2" t="s">
        <v>21</v>
      </c>
      <c r="F12" s="2" t="s">
        <v>21</v>
      </c>
      <c r="G12" s="2" t="s">
        <v>30</v>
      </c>
      <c r="H12" s="2" t="s">
        <v>16</v>
      </c>
      <c r="I12" s="2" t="s">
        <v>79</v>
      </c>
      <c r="J12" s="2" t="s">
        <v>80</v>
      </c>
      <c r="K12" s="2" t="s">
        <v>16</v>
      </c>
      <c r="L12" s="2" t="s">
        <v>16</v>
      </c>
      <c r="M12" s="2"/>
      <c r="N12" s="2" t="s">
        <v>52</v>
      </c>
      <c r="O12" s="2" t="s">
        <v>81</v>
      </c>
      <c r="P12" s="2" t="s">
        <v>82</v>
      </c>
      <c r="Q12" t="s">
        <v>16</v>
      </c>
    </row>
    <row r="13" spans="1:17">
      <c r="A13" s="2" t="s">
        <v>17</v>
      </c>
      <c r="B13" s="2" t="s">
        <v>83</v>
      </c>
      <c r="C13" s="2" t="s">
        <v>84</v>
      </c>
      <c r="D13" s="2" t="s">
        <v>85</v>
      </c>
      <c r="E13" s="2" t="s">
        <v>21</v>
      </c>
      <c r="F13" s="2" t="s">
        <v>21</v>
      </c>
      <c r="G13" s="2" t="s">
        <v>30</v>
      </c>
      <c r="H13" s="2" t="s">
        <v>16</v>
      </c>
      <c r="I13" s="2" t="s">
        <v>86</v>
      </c>
      <c r="J13" s="2" t="s">
        <v>87</v>
      </c>
      <c r="K13" s="2" t="s">
        <v>88</v>
      </c>
      <c r="L13" s="2" t="s">
        <v>89</v>
      </c>
      <c r="M13" s="2">
        <f>HYPERLINK("http://eggnog5.embl.de/version_4.5#/app/results?target_nogs=COG3953","COG3953")</f>
        <v>0</v>
      </c>
      <c r="N13" s="2" t="s">
        <v>46</v>
      </c>
      <c r="O13" s="2" t="s">
        <v>90</v>
      </c>
      <c r="P13" s="2" t="s">
        <v>91</v>
      </c>
      <c r="Q13" t="s">
        <v>16</v>
      </c>
    </row>
    <row r="14" spans="1:17">
      <c r="A14" s="2" t="s">
        <v>17</v>
      </c>
      <c r="B14" s="2" t="s">
        <v>92</v>
      </c>
      <c r="C14" s="2" t="s">
        <v>93</v>
      </c>
      <c r="D14" s="2" t="s">
        <v>94</v>
      </c>
      <c r="E14" s="2" t="s">
        <v>21</v>
      </c>
      <c r="F14" s="2" t="s">
        <v>21</v>
      </c>
      <c r="G14" s="2" t="s">
        <v>30</v>
      </c>
      <c r="H14" s="2" t="s">
        <v>16</v>
      </c>
      <c r="I14" s="2" t="s">
        <v>95</v>
      </c>
      <c r="J14" s="2" t="s">
        <v>96</v>
      </c>
      <c r="K14" s="2" t="s">
        <v>16</v>
      </c>
      <c r="L14" s="2" t="s">
        <v>16</v>
      </c>
      <c r="M14" s="2"/>
      <c r="N14" s="2"/>
      <c r="O14" s="2" t="s">
        <v>97</v>
      </c>
      <c r="P14" s="2" t="s">
        <v>98</v>
      </c>
      <c r="Q14" t="s">
        <v>16</v>
      </c>
    </row>
    <row r="15" spans="1:17">
      <c r="A15" s="2" t="s">
        <v>17</v>
      </c>
      <c r="B15" s="2" t="s">
        <v>99</v>
      </c>
      <c r="C15" s="2" t="s">
        <v>100</v>
      </c>
      <c r="D15" s="2" t="s">
        <v>101</v>
      </c>
      <c r="E15" s="2" t="s">
        <v>21</v>
      </c>
      <c r="F15" s="2" t="s">
        <v>21</v>
      </c>
      <c r="G15" s="2" t="s">
        <v>30</v>
      </c>
      <c r="H15" s="2" t="s">
        <v>16</v>
      </c>
      <c r="I15" s="2" t="s">
        <v>102</v>
      </c>
      <c r="J15" s="2" t="s">
        <v>103</v>
      </c>
      <c r="K15" s="2" t="s">
        <v>16</v>
      </c>
      <c r="L15" s="2" t="s">
        <v>16</v>
      </c>
      <c r="M15" s="2"/>
      <c r="N15" s="2"/>
      <c r="O15" s="2" t="s">
        <v>104</v>
      </c>
      <c r="P15" s="2" t="s">
        <v>105</v>
      </c>
      <c r="Q15" t="s">
        <v>16</v>
      </c>
    </row>
    <row r="16" spans="1:17">
      <c r="A16" s="2" t="s">
        <v>17</v>
      </c>
      <c r="B16" s="2" t="s">
        <v>106</v>
      </c>
      <c r="C16" s="2" t="s">
        <v>107</v>
      </c>
      <c r="D16" s="2" t="s">
        <v>108</v>
      </c>
      <c r="E16" s="2" t="s">
        <v>21</v>
      </c>
      <c r="F16" s="2" t="s">
        <v>21</v>
      </c>
      <c r="G16" s="2" t="s">
        <v>30</v>
      </c>
      <c r="H16" s="2"/>
      <c r="I16" s="2"/>
      <c r="J16" s="2"/>
      <c r="K16" s="2"/>
      <c r="L16" s="2"/>
      <c r="M16" s="2"/>
      <c r="N16" s="2"/>
      <c r="O16" s="2" t="s">
        <v>109</v>
      </c>
      <c r="P16" s="2" t="s">
        <v>110</v>
      </c>
      <c r="Q16" t="s">
        <v>16</v>
      </c>
    </row>
    <row r="17" spans="1:17">
      <c r="A17" s="2" t="s">
        <v>17</v>
      </c>
      <c r="B17" s="2" t="s">
        <v>111</v>
      </c>
      <c r="C17" s="2" t="s">
        <v>112</v>
      </c>
      <c r="D17" s="2" t="s">
        <v>113</v>
      </c>
      <c r="E17" s="2" t="s">
        <v>21</v>
      </c>
      <c r="F17" s="2" t="s">
        <v>21</v>
      </c>
      <c r="G17" s="2" t="s">
        <v>30</v>
      </c>
      <c r="H17" s="2"/>
      <c r="I17" s="2"/>
      <c r="J17" s="2"/>
      <c r="K17" s="2"/>
      <c r="L17" s="2"/>
      <c r="M17" s="2"/>
      <c r="N17" s="2" t="s">
        <v>52</v>
      </c>
      <c r="O17" s="2" t="s">
        <v>114</v>
      </c>
      <c r="P17" s="2" t="s">
        <v>115</v>
      </c>
      <c r="Q17" t="s">
        <v>16</v>
      </c>
    </row>
    <row r="18" spans="1:17">
      <c r="A18" s="2" t="s">
        <v>17</v>
      </c>
      <c r="B18" s="2" t="s">
        <v>116</v>
      </c>
      <c r="C18" s="2" t="s">
        <v>117</v>
      </c>
      <c r="D18" s="2" t="s">
        <v>118</v>
      </c>
      <c r="E18" s="2" t="s">
        <v>21</v>
      </c>
      <c r="F18" s="2" t="s">
        <v>21</v>
      </c>
      <c r="G18" s="2" t="s">
        <v>30</v>
      </c>
      <c r="H18" s="2" t="s">
        <v>16</v>
      </c>
      <c r="I18" s="2" t="s">
        <v>16</v>
      </c>
      <c r="J18" s="2" t="s">
        <v>16</v>
      </c>
      <c r="K18" s="2" t="s">
        <v>119</v>
      </c>
      <c r="L18" s="2" t="s">
        <v>16</v>
      </c>
      <c r="M18" s="2"/>
      <c r="N18" s="2"/>
      <c r="O18" s="2" t="s">
        <v>120</v>
      </c>
      <c r="P18" s="2" t="s">
        <v>121</v>
      </c>
      <c r="Q18" t="s">
        <v>16</v>
      </c>
    </row>
    <row r="19" spans="1:17">
      <c r="A19" s="2" t="s">
        <v>17</v>
      </c>
      <c r="B19" s="2" t="s">
        <v>122</v>
      </c>
      <c r="C19" s="2" t="s">
        <v>123</v>
      </c>
      <c r="D19" s="2" t="s">
        <v>124</v>
      </c>
      <c r="E19" s="2" t="s">
        <v>21</v>
      </c>
      <c r="F19" s="2" t="s">
        <v>21</v>
      </c>
      <c r="G19" s="2" t="s">
        <v>30</v>
      </c>
      <c r="H19" s="2"/>
      <c r="I19" s="2"/>
      <c r="J19" s="2"/>
      <c r="K19" s="2"/>
      <c r="L19" s="2"/>
      <c r="M19" s="2"/>
      <c r="N19" s="2"/>
      <c r="O19" s="2" t="s">
        <v>125</v>
      </c>
      <c r="P19" s="2" t="s">
        <v>126</v>
      </c>
      <c r="Q19" t="s">
        <v>16</v>
      </c>
    </row>
    <row r="20" spans="1:17">
      <c r="A20" s="2" t="s">
        <v>17</v>
      </c>
      <c r="B20" s="2" t="s">
        <v>127</v>
      </c>
      <c r="C20" s="2" t="s">
        <v>128</v>
      </c>
      <c r="D20" s="2" t="s">
        <v>129</v>
      </c>
      <c r="E20" s="2" t="s">
        <v>21</v>
      </c>
      <c r="F20" s="2" t="s">
        <v>21</v>
      </c>
      <c r="G20" s="2" t="s">
        <v>30</v>
      </c>
      <c r="H20" s="2"/>
      <c r="I20" s="2"/>
      <c r="J20" s="2"/>
      <c r="K20" s="2"/>
      <c r="L20" s="2"/>
      <c r="M20" s="2"/>
      <c r="N20" s="2"/>
      <c r="O20" s="2" t="s">
        <v>130</v>
      </c>
      <c r="P20" s="2" t="s">
        <v>131</v>
      </c>
      <c r="Q20" t="s">
        <v>16</v>
      </c>
    </row>
    <row r="21" spans="1:17">
      <c r="A21" s="2" t="s">
        <v>17</v>
      </c>
      <c r="B21" s="2" t="s">
        <v>132</v>
      </c>
      <c r="C21" s="2" t="s">
        <v>133</v>
      </c>
      <c r="D21" s="2" t="s">
        <v>134</v>
      </c>
      <c r="E21" s="2" t="s">
        <v>21</v>
      </c>
      <c r="F21" s="2" t="s">
        <v>21</v>
      </c>
      <c r="G21" s="2" t="s">
        <v>30</v>
      </c>
      <c r="H21" s="2" t="s">
        <v>16</v>
      </c>
      <c r="I21" s="2" t="s">
        <v>135</v>
      </c>
      <c r="J21" s="2" t="s">
        <v>16</v>
      </c>
      <c r="K21" s="2" t="s">
        <v>16</v>
      </c>
      <c r="L21" s="2" t="s">
        <v>16</v>
      </c>
      <c r="M21" s="2"/>
      <c r="N21" s="2"/>
      <c r="O21" s="2" t="s">
        <v>136</v>
      </c>
      <c r="P21" s="2" t="s">
        <v>137</v>
      </c>
      <c r="Q21" t="s">
        <v>16</v>
      </c>
    </row>
    <row r="22" spans="1:17">
      <c r="A22" s="2" t="s">
        <v>17</v>
      </c>
      <c r="B22" s="2" t="s">
        <v>138</v>
      </c>
      <c r="C22" s="2" t="s">
        <v>139</v>
      </c>
      <c r="D22" s="2" t="s">
        <v>140</v>
      </c>
      <c r="E22" s="2" t="s">
        <v>21</v>
      </c>
      <c r="F22" s="2" t="s">
        <v>21</v>
      </c>
      <c r="G22" s="2" t="s">
        <v>30</v>
      </c>
      <c r="H22" s="2" t="s">
        <v>16</v>
      </c>
      <c r="I22" s="2" t="s">
        <v>141</v>
      </c>
      <c r="J22" s="2" t="s">
        <v>142</v>
      </c>
      <c r="K22" s="2" t="s">
        <v>16</v>
      </c>
      <c r="L22" s="2" t="s">
        <v>143</v>
      </c>
      <c r="M22" s="2">
        <f>HYPERLINK("http://eggnog5.embl.de/version_4.5#/app/results?target_nogs=ENOG410Y77V","ENOG410Y77V")</f>
        <v>0</v>
      </c>
      <c r="N22" s="2" t="s">
        <v>46</v>
      </c>
      <c r="O22" s="2" t="s">
        <v>144</v>
      </c>
      <c r="P22" s="2" t="s">
        <v>145</v>
      </c>
      <c r="Q22" t="s">
        <v>16</v>
      </c>
    </row>
    <row r="23" spans="1:17">
      <c r="A23" s="2" t="s">
        <v>17</v>
      </c>
      <c r="B23" s="2" t="s">
        <v>146</v>
      </c>
      <c r="C23" s="2" t="s">
        <v>147</v>
      </c>
      <c r="D23" s="2" t="s">
        <v>148</v>
      </c>
      <c r="E23" s="2" t="s">
        <v>21</v>
      </c>
      <c r="F23" s="2" t="s">
        <v>21</v>
      </c>
      <c r="G23" s="2" t="s">
        <v>30</v>
      </c>
      <c r="H23" s="2"/>
      <c r="I23" s="2"/>
      <c r="J23" s="2"/>
      <c r="K23" s="2"/>
      <c r="L23" s="2"/>
      <c r="M23" s="2"/>
      <c r="N23" s="2"/>
      <c r="O23" s="2" t="s">
        <v>149</v>
      </c>
      <c r="P23" s="2" t="s">
        <v>150</v>
      </c>
      <c r="Q23" t="s">
        <v>16</v>
      </c>
    </row>
    <row r="24" spans="1:17">
      <c r="A24" s="2" t="s">
        <v>17</v>
      </c>
      <c r="B24" s="2" t="s">
        <v>151</v>
      </c>
      <c r="C24" s="2" t="s">
        <v>152</v>
      </c>
      <c r="D24" s="2" t="s">
        <v>153</v>
      </c>
      <c r="E24" s="2" t="s">
        <v>21</v>
      </c>
      <c r="F24" s="2" t="s">
        <v>21</v>
      </c>
      <c r="G24" s="2" t="s">
        <v>30</v>
      </c>
      <c r="H24" s="2" t="s">
        <v>16</v>
      </c>
      <c r="I24" s="2" t="s">
        <v>154</v>
      </c>
      <c r="J24" s="2" t="s">
        <v>155</v>
      </c>
      <c r="K24" s="2" t="s">
        <v>16</v>
      </c>
      <c r="L24" s="2" t="s">
        <v>156</v>
      </c>
      <c r="M24" s="2">
        <f>HYPERLINK("http://eggnog5.embl.de/version_4.5#/app/results?target_nogs=COG4653","COG4653")</f>
        <v>0</v>
      </c>
      <c r="N24" s="2" t="s">
        <v>46</v>
      </c>
      <c r="O24" s="2" t="s">
        <v>157</v>
      </c>
      <c r="P24" s="2" t="s">
        <v>158</v>
      </c>
      <c r="Q24" t="s">
        <v>16</v>
      </c>
    </row>
    <row r="25" spans="1:17">
      <c r="A25" s="2" t="s">
        <v>17</v>
      </c>
      <c r="B25" s="2" t="s">
        <v>159</v>
      </c>
      <c r="C25" s="2" t="s">
        <v>160</v>
      </c>
      <c r="D25" s="2" t="s">
        <v>161</v>
      </c>
      <c r="E25" s="2" t="s">
        <v>21</v>
      </c>
      <c r="F25" s="2" t="s">
        <v>21</v>
      </c>
      <c r="G25" s="2" t="s">
        <v>30</v>
      </c>
      <c r="H25" s="2" t="s">
        <v>16</v>
      </c>
      <c r="I25" s="2" t="s">
        <v>162</v>
      </c>
      <c r="J25" s="2" t="s">
        <v>163</v>
      </c>
      <c r="K25" s="2" t="s">
        <v>16</v>
      </c>
      <c r="L25" s="2" t="s">
        <v>164</v>
      </c>
      <c r="M25" s="2">
        <f>HYPERLINK("http://eggnog5.embl.de/version_4.5#/app/results?target_nogs=COG3740","COG3740")</f>
        <v>0</v>
      </c>
      <c r="N25" s="2" t="s">
        <v>46</v>
      </c>
      <c r="O25" s="2" t="s">
        <v>165</v>
      </c>
      <c r="P25" s="2" t="s">
        <v>166</v>
      </c>
      <c r="Q25" t="s">
        <v>16</v>
      </c>
    </row>
    <row r="26" spans="1:17">
      <c r="A26" s="2" t="s">
        <v>17</v>
      </c>
      <c r="B26" s="2" t="s">
        <v>167</v>
      </c>
      <c r="C26" s="2" t="s">
        <v>168</v>
      </c>
      <c r="D26" s="2" t="s">
        <v>169</v>
      </c>
      <c r="E26" s="2" t="s">
        <v>21</v>
      </c>
      <c r="F26" s="2" t="s">
        <v>21</v>
      </c>
      <c r="G26" s="2" t="s">
        <v>30</v>
      </c>
      <c r="H26" s="2" t="s">
        <v>16</v>
      </c>
      <c r="I26" s="2" t="s">
        <v>170</v>
      </c>
      <c r="J26" s="2" t="s">
        <v>171</v>
      </c>
      <c r="K26" s="2" t="s">
        <v>16</v>
      </c>
      <c r="L26" s="2" t="s">
        <v>172</v>
      </c>
      <c r="M26" s="2">
        <f>HYPERLINK("http://eggnog5.embl.de/version_4.5#/app/results?target_nogs=COG4695","COG4695")</f>
        <v>0</v>
      </c>
      <c r="N26" s="2" t="s">
        <v>46</v>
      </c>
      <c r="O26" s="2" t="s">
        <v>173</v>
      </c>
      <c r="P26" s="2" t="s">
        <v>174</v>
      </c>
      <c r="Q26" t="s">
        <v>16</v>
      </c>
    </row>
    <row r="27" spans="1:17">
      <c r="A27" s="2" t="s">
        <v>17</v>
      </c>
      <c r="B27" s="2" t="s">
        <v>175</v>
      </c>
      <c r="C27" s="2" t="s">
        <v>176</v>
      </c>
      <c r="D27" s="2" t="s">
        <v>177</v>
      </c>
      <c r="E27" s="2" t="s">
        <v>21</v>
      </c>
      <c r="F27" s="2" t="s">
        <v>21</v>
      </c>
      <c r="G27" s="2" t="s">
        <v>178</v>
      </c>
      <c r="H27" s="2" t="s">
        <v>16</v>
      </c>
      <c r="I27" s="2" t="s">
        <v>179</v>
      </c>
      <c r="J27" s="2" t="s">
        <v>180</v>
      </c>
      <c r="K27" s="2" t="s">
        <v>16</v>
      </c>
      <c r="L27" s="2" t="s">
        <v>16</v>
      </c>
      <c r="M27" s="2">
        <f>HYPERLINK("http://eggnog5.embl.de/version_4.5#/app/results?target_nogs=COG4626","COG4626")</f>
        <v>0</v>
      </c>
      <c r="N27" s="2" t="s">
        <v>46</v>
      </c>
      <c r="O27" s="2" t="s">
        <v>181</v>
      </c>
      <c r="P27" s="2" t="s">
        <v>182</v>
      </c>
      <c r="Q27" t="s">
        <v>16</v>
      </c>
    </row>
    <row r="28" spans="1:17">
      <c r="A28" s="2" t="s">
        <v>17</v>
      </c>
      <c r="B28" s="2" t="s">
        <v>183</v>
      </c>
      <c r="C28" s="2" t="s">
        <v>184</v>
      </c>
      <c r="D28" s="2" t="s">
        <v>185</v>
      </c>
      <c r="E28" s="2" t="s">
        <v>21</v>
      </c>
      <c r="F28" s="2" t="s">
        <v>21</v>
      </c>
      <c r="G28" s="2" t="s">
        <v>186</v>
      </c>
      <c r="H28" s="2" t="s">
        <v>16</v>
      </c>
      <c r="I28" s="2" t="s">
        <v>187</v>
      </c>
      <c r="J28" s="2" t="s">
        <v>188</v>
      </c>
      <c r="K28" s="2" t="s">
        <v>16</v>
      </c>
      <c r="L28" s="2" t="s">
        <v>16</v>
      </c>
      <c r="M28" s="2">
        <f>HYPERLINK("http://eggnog5.embl.de/version_4.5#/app/results?target_nogs=ENOG410XVPY","ENOG410XVPY")</f>
        <v>0</v>
      </c>
      <c r="N28" s="2" t="s">
        <v>46</v>
      </c>
      <c r="O28" s="2" t="s">
        <v>189</v>
      </c>
      <c r="P28" s="2" t="s">
        <v>190</v>
      </c>
      <c r="Q28" t="s">
        <v>16</v>
      </c>
    </row>
    <row r="29" spans="1:17">
      <c r="A29" s="2" t="s">
        <v>17</v>
      </c>
      <c r="B29" s="2" t="s">
        <v>191</v>
      </c>
      <c r="C29" s="2" t="s">
        <v>192</v>
      </c>
      <c r="D29" s="2" t="s">
        <v>193</v>
      </c>
      <c r="E29" s="2" t="s">
        <v>21</v>
      </c>
      <c r="F29" s="2" t="s">
        <v>21</v>
      </c>
      <c r="G29" s="2" t="s">
        <v>30</v>
      </c>
      <c r="H29" s="2"/>
      <c r="I29" s="2"/>
      <c r="J29" s="2"/>
      <c r="K29" s="2"/>
      <c r="L29" s="2"/>
      <c r="M29" s="2"/>
      <c r="N29" s="2"/>
      <c r="O29" s="2" t="s">
        <v>194</v>
      </c>
      <c r="P29" s="2" t="s">
        <v>195</v>
      </c>
      <c r="Q29" t="s">
        <v>16</v>
      </c>
    </row>
    <row r="30" spans="1:17">
      <c r="A30" s="2" t="s">
        <v>17</v>
      </c>
      <c r="B30" s="2" t="s">
        <v>196</v>
      </c>
      <c r="C30" s="2" t="s">
        <v>197</v>
      </c>
      <c r="D30" s="2" t="s">
        <v>198</v>
      </c>
      <c r="E30" s="2" t="s">
        <v>21</v>
      </c>
      <c r="F30" s="2" t="s">
        <v>21</v>
      </c>
      <c r="G30" s="2" t="s">
        <v>30</v>
      </c>
      <c r="H30" s="2" t="s">
        <v>16</v>
      </c>
      <c r="I30" s="2" t="s">
        <v>199</v>
      </c>
      <c r="J30" s="2" t="s">
        <v>200</v>
      </c>
      <c r="K30" s="2" t="s">
        <v>16</v>
      </c>
      <c r="L30" s="2" t="s">
        <v>201</v>
      </c>
      <c r="M30" s="2">
        <f>HYPERLINK("http://eggnog5.embl.de/version_4.5#/app/results?target_nogs=ENOG410YKWH","ENOG410YKWH")</f>
        <v>0</v>
      </c>
      <c r="N30" s="2" t="s">
        <v>46</v>
      </c>
      <c r="O30" s="2" t="s">
        <v>202</v>
      </c>
      <c r="P30" s="2" t="s">
        <v>203</v>
      </c>
      <c r="Q30" t="s">
        <v>16</v>
      </c>
    </row>
    <row r="31" spans="1:17">
      <c r="A31" s="2" t="s">
        <v>17</v>
      </c>
      <c r="B31" s="2" t="s">
        <v>204</v>
      </c>
      <c r="C31" s="2" t="s">
        <v>205</v>
      </c>
      <c r="D31" s="2" t="s">
        <v>206</v>
      </c>
      <c r="E31" s="2" t="s">
        <v>21</v>
      </c>
      <c r="F31" s="2" t="s">
        <v>21</v>
      </c>
      <c r="G31" s="2" t="s">
        <v>30</v>
      </c>
      <c r="H31" s="2" t="s">
        <v>207</v>
      </c>
      <c r="I31" s="2" t="s">
        <v>208</v>
      </c>
      <c r="J31" s="2" t="s">
        <v>209</v>
      </c>
      <c r="K31" s="2" t="s">
        <v>210</v>
      </c>
      <c r="L31" s="2" t="s">
        <v>16</v>
      </c>
      <c r="M31" s="2">
        <f>HYPERLINK("http://eggnog5.embl.de/version_4.5#/app/results?target_nogs=COG1403","COG1403")</f>
        <v>0</v>
      </c>
      <c r="N31" s="2" t="s">
        <v>211</v>
      </c>
      <c r="O31" s="2" t="s">
        <v>212</v>
      </c>
      <c r="P31" s="2" t="s">
        <v>213</v>
      </c>
      <c r="Q31" t="s">
        <v>16</v>
      </c>
    </row>
    <row r="32" spans="1:17">
      <c r="A32" s="2" t="s">
        <v>17</v>
      </c>
      <c r="B32" s="2" t="s">
        <v>214</v>
      </c>
      <c r="C32" s="2" t="s">
        <v>215</v>
      </c>
      <c r="D32" s="2" t="s">
        <v>216</v>
      </c>
      <c r="E32" s="2" t="s">
        <v>217</v>
      </c>
      <c r="F32" s="2" t="s">
        <v>21</v>
      </c>
      <c r="G32" s="2" t="s">
        <v>30</v>
      </c>
      <c r="H32" s="2"/>
      <c r="I32" s="2"/>
      <c r="J32" s="2"/>
      <c r="K32" s="2"/>
      <c r="L32" s="2"/>
      <c r="M32" s="2"/>
      <c r="N32" s="2"/>
      <c r="O32" s="2" t="s">
        <v>218</v>
      </c>
      <c r="P32" s="2" t="s">
        <v>219</v>
      </c>
      <c r="Q32" t="s">
        <v>16</v>
      </c>
    </row>
    <row r="33" spans="1:17">
      <c r="A33" s="2" t="s">
        <v>17</v>
      </c>
      <c r="B33" s="2" t="s">
        <v>220</v>
      </c>
      <c r="C33" s="2" t="s">
        <v>221</v>
      </c>
      <c r="D33" s="2" t="s">
        <v>222</v>
      </c>
      <c r="E33" s="2" t="s">
        <v>21</v>
      </c>
      <c r="F33" s="2" t="s">
        <v>21</v>
      </c>
      <c r="G33" s="2" t="s">
        <v>30</v>
      </c>
      <c r="H33" s="2"/>
      <c r="I33" s="2"/>
      <c r="J33" s="2"/>
      <c r="K33" s="2"/>
      <c r="L33" s="2"/>
      <c r="M33" s="2"/>
      <c r="N33" s="2"/>
      <c r="O33" s="2" t="s">
        <v>223</v>
      </c>
      <c r="P33" s="2" t="s">
        <v>224</v>
      </c>
      <c r="Q33" t="s">
        <v>16</v>
      </c>
    </row>
    <row r="34" spans="1:17">
      <c r="A34" s="2" t="s">
        <v>17</v>
      </c>
      <c r="B34" s="2" t="s">
        <v>225</v>
      </c>
      <c r="C34" s="2" t="s">
        <v>226</v>
      </c>
      <c r="D34" s="2" t="s">
        <v>227</v>
      </c>
      <c r="E34" s="2" t="s">
        <v>21</v>
      </c>
      <c r="F34" s="2" t="s">
        <v>21</v>
      </c>
      <c r="G34" s="2" t="s">
        <v>30</v>
      </c>
      <c r="H34" s="2"/>
      <c r="I34" s="2"/>
      <c r="J34" s="2"/>
      <c r="K34" s="2"/>
      <c r="L34" s="2"/>
      <c r="M34" s="2"/>
      <c r="N34" s="2"/>
      <c r="O34" s="2" t="s">
        <v>228</v>
      </c>
      <c r="P34" s="2" t="s">
        <v>229</v>
      </c>
      <c r="Q34" t="s">
        <v>16</v>
      </c>
    </row>
    <row r="35" spans="1:17">
      <c r="A35" s="2" t="s">
        <v>17</v>
      </c>
      <c r="B35" s="2" t="s">
        <v>230</v>
      </c>
      <c r="C35" s="2" t="s">
        <v>231</v>
      </c>
      <c r="D35" s="2" t="s">
        <v>232</v>
      </c>
      <c r="E35" s="2" t="s">
        <v>21</v>
      </c>
      <c r="F35" s="2" t="s">
        <v>21</v>
      </c>
      <c r="G35" s="2" t="s">
        <v>30</v>
      </c>
      <c r="H35" s="2"/>
      <c r="I35" s="2"/>
      <c r="J35" s="2"/>
      <c r="K35" s="2"/>
      <c r="L35" s="2"/>
      <c r="M35" s="2"/>
      <c r="N35" s="2"/>
      <c r="O35" s="2" t="s">
        <v>233</v>
      </c>
      <c r="P35" s="2" t="s">
        <v>234</v>
      </c>
      <c r="Q35" t="s">
        <v>16</v>
      </c>
    </row>
    <row r="36" spans="1:17">
      <c r="A36" s="2" t="s">
        <v>17</v>
      </c>
      <c r="B36" s="2" t="s">
        <v>235</v>
      </c>
      <c r="C36" s="2" t="s">
        <v>236</v>
      </c>
      <c r="D36" s="2" t="s">
        <v>237</v>
      </c>
      <c r="E36" s="2" t="s">
        <v>21</v>
      </c>
      <c r="F36" s="2" t="s">
        <v>21</v>
      </c>
      <c r="G36" s="2" t="s">
        <v>30</v>
      </c>
      <c r="H36" s="2"/>
      <c r="I36" s="2"/>
      <c r="J36" s="2"/>
      <c r="K36" s="2"/>
      <c r="L36" s="2"/>
      <c r="M36" s="2"/>
      <c r="N36" s="2"/>
      <c r="O36" s="2" t="s">
        <v>238</v>
      </c>
      <c r="P36" s="2" t="s">
        <v>239</v>
      </c>
      <c r="Q36" t="s">
        <v>16</v>
      </c>
    </row>
    <row r="37" spans="1:17">
      <c r="A37" s="2" t="s">
        <v>17</v>
      </c>
      <c r="B37" s="2" t="s">
        <v>240</v>
      </c>
      <c r="C37" s="2" t="s">
        <v>241</v>
      </c>
      <c r="D37" s="2" t="s">
        <v>242</v>
      </c>
      <c r="E37" s="2" t="s">
        <v>21</v>
      </c>
      <c r="F37" s="2" t="s">
        <v>21</v>
      </c>
      <c r="G37" s="2" t="s">
        <v>30</v>
      </c>
      <c r="H37" s="2"/>
      <c r="I37" s="2"/>
      <c r="J37" s="2"/>
      <c r="K37" s="2"/>
      <c r="L37" s="2"/>
      <c r="M37" s="2"/>
      <c r="N37" s="2"/>
      <c r="O37" s="2" t="s">
        <v>243</v>
      </c>
      <c r="P37" s="2" t="s">
        <v>244</v>
      </c>
      <c r="Q37" t="s">
        <v>16</v>
      </c>
    </row>
    <row r="38" spans="1:17">
      <c r="A38" s="2" t="s">
        <v>17</v>
      </c>
      <c r="B38" s="2" t="s">
        <v>245</v>
      </c>
      <c r="C38" s="2" t="s">
        <v>246</v>
      </c>
      <c r="D38" s="2" t="s">
        <v>247</v>
      </c>
      <c r="E38" s="2" t="s">
        <v>21</v>
      </c>
      <c r="F38" s="2" t="s">
        <v>21</v>
      </c>
      <c r="G38" s="2" t="s">
        <v>30</v>
      </c>
      <c r="H38" s="2"/>
      <c r="I38" s="2"/>
      <c r="J38" s="2"/>
      <c r="K38" s="2"/>
      <c r="L38" s="2"/>
      <c r="M38" s="2"/>
      <c r="N38" s="2"/>
      <c r="O38" s="2" t="s">
        <v>248</v>
      </c>
      <c r="P38" s="2" t="s">
        <v>249</v>
      </c>
      <c r="Q38" t="s">
        <v>16</v>
      </c>
    </row>
    <row r="39" spans="1:17">
      <c r="A39" s="2" t="s">
        <v>17</v>
      </c>
      <c r="B39" s="2" t="s">
        <v>250</v>
      </c>
      <c r="C39" s="2" t="s">
        <v>251</v>
      </c>
      <c r="D39" s="2" t="s">
        <v>252</v>
      </c>
      <c r="E39" s="2" t="s">
        <v>21</v>
      </c>
      <c r="F39" s="2" t="s">
        <v>21</v>
      </c>
      <c r="G39" s="2" t="s">
        <v>30</v>
      </c>
      <c r="H39" s="2"/>
      <c r="I39" s="2"/>
      <c r="J39" s="2"/>
      <c r="K39" s="2"/>
      <c r="L39" s="2"/>
      <c r="M39" s="2"/>
      <c r="N39" s="2"/>
      <c r="O39" s="2" t="s">
        <v>253</v>
      </c>
      <c r="P39" s="2" t="s">
        <v>254</v>
      </c>
      <c r="Q39" t="s">
        <v>16</v>
      </c>
    </row>
    <row r="40" spans="1:17">
      <c r="A40" s="2" t="s">
        <v>17</v>
      </c>
      <c r="B40" s="2" t="s">
        <v>255</v>
      </c>
      <c r="C40" s="2" t="s">
        <v>256</v>
      </c>
      <c r="D40" s="2" t="s">
        <v>257</v>
      </c>
      <c r="E40" s="2" t="s">
        <v>21</v>
      </c>
      <c r="F40" s="2" t="s">
        <v>21</v>
      </c>
      <c r="G40" s="2" t="s">
        <v>30</v>
      </c>
      <c r="H40" s="2"/>
      <c r="I40" s="2"/>
      <c r="J40" s="2"/>
      <c r="K40" s="2"/>
      <c r="L40" s="2"/>
      <c r="M40" s="2"/>
      <c r="N40" s="2"/>
      <c r="O40" s="2" t="s">
        <v>258</v>
      </c>
      <c r="P40" s="2" t="s">
        <v>259</v>
      </c>
      <c r="Q40" t="s">
        <v>16</v>
      </c>
    </row>
    <row r="41" spans="1:17">
      <c r="A41" s="2" t="s">
        <v>17</v>
      </c>
      <c r="B41" s="2" t="s">
        <v>260</v>
      </c>
      <c r="C41" s="2" t="s">
        <v>261</v>
      </c>
      <c r="D41" s="2" t="s">
        <v>262</v>
      </c>
      <c r="E41" s="2" t="s">
        <v>21</v>
      </c>
      <c r="F41" s="2" t="s">
        <v>21</v>
      </c>
      <c r="G41" s="2" t="s">
        <v>30</v>
      </c>
      <c r="H41" s="2"/>
      <c r="I41" s="2"/>
      <c r="J41" s="2"/>
      <c r="K41" s="2"/>
      <c r="L41" s="2"/>
      <c r="M41" s="2"/>
      <c r="N41" s="2"/>
      <c r="O41" s="2" t="s">
        <v>263</v>
      </c>
      <c r="P41" s="2" t="s">
        <v>264</v>
      </c>
      <c r="Q41" t="s">
        <v>16</v>
      </c>
    </row>
    <row r="42" spans="1:17">
      <c r="A42" s="2" t="s">
        <v>17</v>
      </c>
      <c r="B42" s="2" t="s">
        <v>265</v>
      </c>
      <c r="C42" s="2" t="s">
        <v>266</v>
      </c>
      <c r="D42" s="2" t="s">
        <v>267</v>
      </c>
      <c r="E42" s="2" t="s">
        <v>21</v>
      </c>
      <c r="F42" s="2" t="s">
        <v>21</v>
      </c>
      <c r="G42" s="2" t="s">
        <v>30</v>
      </c>
      <c r="H42" s="2"/>
      <c r="I42" s="2"/>
      <c r="J42" s="2"/>
      <c r="K42" s="2"/>
      <c r="L42" s="2"/>
      <c r="M42" s="2"/>
      <c r="N42" s="2"/>
      <c r="O42" s="2" t="s">
        <v>268</v>
      </c>
      <c r="P42" s="2" t="s">
        <v>269</v>
      </c>
      <c r="Q42" t="s">
        <v>16</v>
      </c>
    </row>
    <row r="43" spans="1:17">
      <c r="A43" s="2" t="s">
        <v>17</v>
      </c>
      <c r="B43" s="2" t="s">
        <v>270</v>
      </c>
      <c r="C43" s="2" t="s">
        <v>271</v>
      </c>
      <c r="D43" s="2" t="s">
        <v>272</v>
      </c>
      <c r="E43" s="2" t="s">
        <v>21</v>
      </c>
      <c r="F43" s="2" t="s">
        <v>21</v>
      </c>
      <c r="G43" s="2" t="s">
        <v>30</v>
      </c>
      <c r="H43" s="2"/>
      <c r="I43" s="2"/>
      <c r="J43" s="2"/>
      <c r="K43" s="2"/>
      <c r="L43" s="2"/>
      <c r="M43" s="2"/>
      <c r="N43" s="2"/>
      <c r="O43" s="2" t="s">
        <v>273</v>
      </c>
      <c r="P43" s="2" t="s">
        <v>274</v>
      </c>
      <c r="Q43" t="s">
        <v>16</v>
      </c>
    </row>
    <row r="44" spans="1:17">
      <c r="A44" s="2" t="s">
        <v>17</v>
      </c>
      <c r="B44" s="2" t="s">
        <v>275</v>
      </c>
      <c r="C44" s="2" t="s">
        <v>276</v>
      </c>
      <c r="D44" s="2" t="s">
        <v>277</v>
      </c>
      <c r="E44" s="2" t="s">
        <v>21</v>
      </c>
      <c r="F44" s="2" t="s">
        <v>21</v>
      </c>
      <c r="G44" s="2" t="s">
        <v>30</v>
      </c>
      <c r="H44" s="2"/>
      <c r="I44" s="2"/>
      <c r="J44" s="2"/>
      <c r="K44" s="2"/>
      <c r="L44" s="2"/>
      <c r="M44" s="2"/>
      <c r="N44" s="2"/>
      <c r="O44" s="2" t="s">
        <v>278</v>
      </c>
      <c r="P44" s="2" t="s">
        <v>279</v>
      </c>
      <c r="Q44" t="s">
        <v>16</v>
      </c>
    </row>
    <row r="45" spans="1:17">
      <c r="A45" s="2" t="s">
        <v>17</v>
      </c>
      <c r="B45" s="2" t="s">
        <v>280</v>
      </c>
      <c r="C45" s="2" t="s">
        <v>281</v>
      </c>
      <c r="D45" s="2" t="s">
        <v>282</v>
      </c>
      <c r="E45" s="2" t="s">
        <v>21</v>
      </c>
      <c r="F45" s="2" t="s">
        <v>21</v>
      </c>
      <c r="G45" s="2" t="s">
        <v>30</v>
      </c>
      <c r="H45" s="2"/>
      <c r="I45" s="2"/>
      <c r="J45" s="2"/>
      <c r="K45" s="2"/>
      <c r="L45" s="2"/>
      <c r="M45" s="2">
        <f>HYPERLINK("http://eggnog5.embl.de/version_4.5#/app/results?target_nogs=ENOG410XS4I","ENOG410XS4I")</f>
        <v>0</v>
      </c>
      <c r="N45" s="2" t="s">
        <v>46</v>
      </c>
      <c r="O45" s="2" t="s">
        <v>283</v>
      </c>
      <c r="P45" s="2" t="s">
        <v>284</v>
      </c>
      <c r="Q45" t="s">
        <v>16</v>
      </c>
    </row>
    <row r="46" spans="1:17">
      <c r="A46" s="2" t="s">
        <v>17</v>
      </c>
      <c r="B46" s="2" t="s">
        <v>285</v>
      </c>
      <c r="C46" s="2" t="s">
        <v>286</v>
      </c>
      <c r="D46" s="2" t="s">
        <v>287</v>
      </c>
      <c r="E46" s="2" t="s">
        <v>21</v>
      </c>
      <c r="F46" s="2" t="s">
        <v>21</v>
      </c>
      <c r="G46" s="2" t="s">
        <v>30</v>
      </c>
      <c r="H46" s="2"/>
      <c r="I46" s="2"/>
      <c r="J46" s="2"/>
      <c r="K46" s="2"/>
      <c r="L46" s="2"/>
      <c r="M46" s="2"/>
      <c r="N46" s="2"/>
      <c r="O46" s="2" t="s">
        <v>288</v>
      </c>
      <c r="P46" s="2" t="s">
        <v>289</v>
      </c>
      <c r="Q46" t="s">
        <v>16</v>
      </c>
    </row>
    <row r="47" spans="1:17">
      <c r="A47" s="2" t="s">
        <v>17</v>
      </c>
      <c r="B47" s="2" t="s">
        <v>290</v>
      </c>
      <c r="C47" s="2" t="s">
        <v>291</v>
      </c>
      <c r="D47" s="2" t="s">
        <v>292</v>
      </c>
      <c r="E47" s="2" t="s">
        <v>21</v>
      </c>
      <c r="F47" s="2" t="s">
        <v>21</v>
      </c>
      <c r="G47" s="2" t="s">
        <v>30</v>
      </c>
      <c r="H47" s="2"/>
      <c r="I47" s="2"/>
      <c r="J47" s="2"/>
      <c r="K47" s="2"/>
      <c r="L47" s="2"/>
      <c r="M47" s="2"/>
      <c r="N47" s="2"/>
      <c r="O47" s="2" t="s">
        <v>293</v>
      </c>
      <c r="P47" s="2" t="s">
        <v>294</v>
      </c>
      <c r="Q47" t="s">
        <v>16</v>
      </c>
    </row>
    <row r="48" spans="1:17">
      <c r="A48" s="2" t="s">
        <v>17</v>
      </c>
      <c r="B48" s="2" t="s">
        <v>295</v>
      </c>
      <c r="C48" s="2" t="s">
        <v>296</v>
      </c>
      <c r="D48" s="2" t="s">
        <v>297</v>
      </c>
      <c r="E48" s="2" t="s">
        <v>21</v>
      </c>
      <c r="F48" s="2" t="s">
        <v>21</v>
      </c>
      <c r="G48" s="2" t="s">
        <v>30</v>
      </c>
      <c r="H48" s="2"/>
      <c r="I48" s="2"/>
      <c r="J48" s="2"/>
      <c r="K48" s="2"/>
      <c r="L48" s="2"/>
      <c r="M48" s="2"/>
      <c r="N48" s="2"/>
      <c r="O48" s="2" t="s">
        <v>298</v>
      </c>
      <c r="P48" s="2" t="s">
        <v>299</v>
      </c>
      <c r="Q48" t="s">
        <v>16</v>
      </c>
    </row>
    <row r="49" spans="1:17">
      <c r="A49" s="2" t="s">
        <v>17</v>
      </c>
      <c r="B49" s="2" t="s">
        <v>300</v>
      </c>
      <c r="C49" s="2" t="s">
        <v>301</v>
      </c>
      <c r="D49" s="2" t="s">
        <v>302</v>
      </c>
      <c r="E49" s="2" t="s">
        <v>21</v>
      </c>
      <c r="F49" s="2" t="s">
        <v>21</v>
      </c>
      <c r="G49" s="2" t="s">
        <v>30</v>
      </c>
      <c r="H49" s="2"/>
      <c r="I49" s="2"/>
      <c r="J49" s="2"/>
      <c r="K49" s="2"/>
      <c r="L49" s="2"/>
      <c r="M49" s="2"/>
      <c r="N49" s="2"/>
      <c r="O49" s="2" t="s">
        <v>303</v>
      </c>
      <c r="P49" s="2" t="s">
        <v>304</v>
      </c>
      <c r="Q49" t="s">
        <v>16</v>
      </c>
    </row>
    <row r="50" spans="1:17">
      <c r="A50" s="2" t="s">
        <v>17</v>
      </c>
      <c r="B50" s="2" t="s">
        <v>305</v>
      </c>
      <c r="C50" s="2" t="s">
        <v>306</v>
      </c>
      <c r="D50" s="2" t="s">
        <v>307</v>
      </c>
      <c r="E50" s="2" t="s">
        <v>21</v>
      </c>
      <c r="F50" s="2" t="s">
        <v>21</v>
      </c>
      <c r="G50" s="2" t="s">
        <v>30</v>
      </c>
      <c r="H50" s="2"/>
      <c r="I50" s="2"/>
      <c r="J50" s="2"/>
      <c r="K50" s="2"/>
      <c r="L50" s="2"/>
      <c r="M50" s="2"/>
      <c r="N50" s="2"/>
      <c r="O50" s="2" t="s">
        <v>308</v>
      </c>
      <c r="P50" s="2" t="s">
        <v>309</v>
      </c>
      <c r="Q50" t="s">
        <v>16</v>
      </c>
    </row>
    <row r="51" spans="1:17">
      <c r="A51" s="2" t="s">
        <v>17</v>
      </c>
      <c r="B51" s="2" t="s">
        <v>310</v>
      </c>
      <c r="C51" s="2" t="s">
        <v>311</v>
      </c>
      <c r="D51" s="2" t="s">
        <v>312</v>
      </c>
      <c r="E51" s="2" t="s">
        <v>21</v>
      </c>
      <c r="F51" s="2" t="s">
        <v>21</v>
      </c>
      <c r="G51" s="2" t="s">
        <v>30</v>
      </c>
      <c r="H51" s="2"/>
      <c r="I51" s="2"/>
      <c r="J51" s="2"/>
      <c r="K51" s="2"/>
      <c r="L51" s="2"/>
      <c r="M51" s="2"/>
      <c r="N51" s="2"/>
      <c r="O51" s="2" t="s">
        <v>313</v>
      </c>
      <c r="P51" s="2" t="s">
        <v>314</v>
      </c>
      <c r="Q51" t="s">
        <v>16</v>
      </c>
    </row>
    <row r="52" spans="1:17">
      <c r="A52" s="2" t="s">
        <v>17</v>
      </c>
      <c r="B52" s="2" t="s">
        <v>315</v>
      </c>
      <c r="C52" s="2" t="s">
        <v>316</v>
      </c>
      <c r="D52" s="2" t="s">
        <v>317</v>
      </c>
      <c r="E52" s="2" t="s">
        <v>21</v>
      </c>
      <c r="F52" s="2" t="s">
        <v>21</v>
      </c>
      <c r="G52" s="2" t="s">
        <v>30</v>
      </c>
      <c r="H52" s="2"/>
      <c r="I52" s="2"/>
      <c r="J52" s="2"/>
      <c r="K52" s="2"/>
      <c r="L52" s="2"/>
      <c r="M52" s="2"/>
      <c r="N52" s="2"/>
      <c r="O52" s="2" t="s">
        <v>318</v>
      </c>
      <c r="P52" s="2" t="s">
        <v>319</v>
      </c>
      <c r="Q52" t="s">
        <v>16</v>
      </c>
    </row>
    <row r="53" spans="1:17">
      <c r="A53" s="2" t="s">
        <v>17</v>
      </c>
      <c r="B53" s="2" t="s">
        <v>320</v>
      </c>
      <c r="C53" s="2" t="s">
        <v>321</v>
      </c>
      <c r="D53" s="2" t="s">
        <v>322</v>
      </c>
      <c r="E53" s="2" t="s">
        <v>21</v>
      </c>
      <c r="F53" s="2" t="s">
        <v>21</v>
      </c>
      <c r="G53" s="2" t="s">
        <v>30</v>
      </c>
      <c r="H53" s="2"/>
      <c r="I53" s="2"/>
      <c r="J53" s="2"/>
      <c r="K53" s="2"/>
      <c r="L53" s="2"/>
      <c r="M53" s="2"/>
      <c r="N53" s="2"/>
      <c r="O53" s="2" t="s">
        <v>323</v>
      </c>
      <c r="P53" s="2" t="s">
        <v>324</v>
      </c>
      <c r="Q53" t="s">
        <v>16</v>
      </c>
    </row>
    <row r="54" spans="1:17">
      <c r="A54" s="2" t="s">
        <v>17</v>
      </c>
      <c r="B54" s="2" t="s">
        <v>325</v>
      </c>
      <c r="C54" s="2" t="s">
        <v>326</v>
      </c>
      <c r="D54" s="2" t="s">
        <v>327</v>
      </c>
      <c r="E54" s="2" t="s">
        <v>21</v>
      </c>
      <c r="F54" s="2" t="s">
        <v>21</v>
      </c>
      <c r="G54" s="2" t="s">
        <v>30</v>
      </c>
      <c r="H54" s="2"/>
      <c r="I54" s="2"/>
      <c r="J54" s="2"/>
      <c r="K54" s="2"/>
      <c r="L54" s="2"/>
      <c r="M54" s="2"/>
      <c r="N54" s="2"/>
      <c r="O54" s="2" t="s">
        <v>328</v>
      </c>
      <c r="P54" s="2" t="s">
        <v>329</v>
      </c>
      <c r="Q54" t="s">
        <v>16</v>
      </c>
    </row>
    <row r="55" spans="1:17">
      <c r="A55" s="2" t="s">
        <v>17</v>
      </c>
      <c r="B55" s="2" t="s">
        <v>330</v>
      </c>
      <c r="C55" s="2" t="s">
        <v>327</v>
      </c>
      <c r="D55" s="2" t="s">
        <v>331</v>
      </c>
      <c r="E55" s="2" t="s">
        <v>21</v>
      </c>
      <c r="F55" s="2" t="s">
        <v>21</v>
      </c>
      <c r="G55" s="2" t="s">
        <v>30</v>
      </c>
      <c r="H55" s="2"/>
      <c r="I55" s="2"/>
      <c r="J55" s="2"/>
      <c r="K55" s="2"/>
      <c r="L55" s="2"/>
      <c r="M55" s="2"/>
      <c r="N55" s="2" t="s">
        <v>52</v>
      </c>
      <c r="O55" s="2" t="s">
        <v>332</v>
      </c>
      <c r="P55" s="2" t="s">
        <v>333</v>
      </c>
      <c r="Q55" t="s">
        <v>16</v>
      </c>
    </row>
    <row r="56" spans="1:17">
      <c r="A56" s="2" t="s">
        <v>17</v>
      </c>
      <c r="B56" s="2" t="s">
        <v>334</v>
      </c>
      <c r="C56" s="2" t="s">
        <v>335</v>
      </c>
      <c r="D56" s="2" t="s">
        <v>336</v>
      </c>
      <c r="E56" s="2" t="s">
        <v>21</v>
      </c>
      <c r="F56" s="2" t="s">
        <v>21</v>
      </c>
      <c r="G56" s="2" t="s">
        <v>30</v>
      </c>
      <c r="H56" s="2"/>
      <c r="I56" s="2"/>
      <c r="J56" s="2"/>
      <c r="K56" s="2"/>
      <c r="L56" s="2"/>
      <c r="M56" s="2"/>
      <c r="N56" s="2"/>
      <c r="O56" s="2" t="s">
        <v>337</v>
      </c>
      <c r="P56" s="2" t="s">
        <v>338</v>
      </c>
      <c r="Q56" t="s">
        <v>16</v>
      </c>
    </row>
    <row r="57" spans="1:17">
      <c r="A57" s="2" t="s">
        <v>17</v>
      </c>
      <c r="B57" s="2" t="s">
        <v>339</v>
      </c>
      <c r="C57" s="2" t="s">
        <v>340</v>
      </c>
      <c r="D57" s="2" t="s">
        <v>341</v>
      </c>
      <c r="E57" s="2" t="s">
        <v>21</v>
      </c>
      <c r="F57" s="2" t="s">
        <v>21</v>
      </c>
      <c r="G57" s="2" t="s">
        <v>30</v>
      </c>
      <c r="H57" s="2"/>
      <c r="I57" s="2"/>
      <c r="J57" s="2"/>
      <c r="K57" s="2"/>
      <c r="L57" s="2"/>
      <c r="M57" s="2"/>
      <c r="N57" s="2"/>
      <c r="O57" s="2" t="s">
        <v>342</v>
      </c>
      <c r="P57" s="2" t="s">
        <v>343</v>
      </c>
      <c r="Q57" t="s">
        <v>16</v>
      </c>
    </row>
    <row r="58" spans="1:17">
      <c r="A58" s="2" t="s">
        <v>17</v>
      </c>
      <c r="B58" s="2" t="s">
        <v>344</v>
      </c>
      <c r="C58" s="2" t="s">
        <v>345</v>
      </c>
      <c r="D58" s="2" t="s">
        <v>346</v>
      </c>
      <c r="E58" s="2" t="s">
        <v>21</v>
      </c>
      <c r="F58" s="2" t="s">
        <v>21</v>
      </c>
      <c r="G58" s="2" t="s">
        <v>30</v>
      </c>
      <c r="H58" s="2"/>
      <c r="I58" s="2"/>
      <c r="J58" s="2"/>
      <c r="K58" s="2"/>
      <c r="L58" s="2"/>
      <c r="M58" s="2">
        <f>HYPERLINK("http://eggnog5.embl.de/version_4.5#/app/results?target_nogs=ENOG410ZFA5","ENOG410ZFA5")</f>
        <v>0</v>
      </c>
      <c r="N58" s="2" t="s">
        <v>46</v>
      </c>
      <c r="O58" s="2" t="s">
        <v>347</v>
      </c>
      <c r="P58" s="2" t="s">
        <v>348</v>
      </c>
      <c r="Q58" t="s">
        <v>16</v>
      </c>
    </row>
    <row r="59" spans="1:17">
      <c r="A59" s="2" t="s">
        <v>17</v>
      </c>
      <c r="B59" s="2" t="s">
        <v>349</v>
      </c>
      <c r="C59" s="2" t="s">
        <v>350</v>
      </c>
      <c r="D59" s="2" t="s">
        <v>351</v>
      </c>
      <c r="E59" s="2" t="s">
        <v>21</v>
      </c>
      <c r="F59" s="2" t="s">
        <v>21</v>
      </c>
      <c r="G59" s="2" t="s">
        <v>30</v>
      </c>
      <c r="H59" s="2"/>
      <c r="I59" s="2"/>
      <c r="J59" s="2"/>
      <c r="K59" s="2"/>
      <c r="L59" s="2"/>
      <c r="M59" s="2"/>
      <c r="N59" s="2"/>
      <c r="O59" s="2" t="s">
        <v>352</v>
      </c>
      <c r="P59" s="2" t="s">
        <v>353</v>
      </c>
      <c r="Q59" t="s">
        <v>16</v>
      </c>
    </row>
    <row r="60" spans="1:17">
      <c r="A60" s="2" t="s">
        <v>17</v>
      </c>
      <c r="B60" s="2" t="s">
        <v>354</v>
      </c>
      <c r="C60" s="2" t="s">
        <v>355</v>
      </c>
      <c r="D60" s="2" t="s">
        <v>356</v>
      </c>
      <c r="E60" s="2" t="s">
        <v>21</v>
      </c>
      <c r="F60" s="2" t="s">
        <v>21</v>
      </c>
      <c r="G60" s="2" t="s">
        <v>30</v>
      </c>
      <c r="H60" s="2"/>
      <c r="I60" s="2"/>
      <c r="J60" s="2"/>
      <c r="K60" s="2"/>
      <c r="L60" s="2"/>
      <c r="M60" s="2"/>
      <c r="N60" s="2"/>
      <c r="O60" s="2" t="s">
        <v>357</v>
      </c>
      <c r="P60" s="2" t="s">
        <v>358</v>
      </c>
      <c r="Q60" t="s">
        <v>16</v>
      </c>
    </row>
    <row r="61" spans="1:17">
      <c r="A61" s="2" t="s">
        <v>17</v>
      </c>
      <c r="B61" s="2" t="s">
        <v>359</v>
      </c>
      <c r="C61" s="2" t="s">
        <v>360</v>
      </c>
      <c r="D61" s="2" t="s">
        <v>361</v>
      </c>
      <c r="E61" s="2" t="s">
        <v>21</v>
      </c>
      <c r="F61" s="2" t="s">
        <v>21</v>
      </c>
      <c r="G61" s="2" t="s">
        <v>30</v>
      </c>
      <c r="H61" s="2"/>
      <c r="I61" s="2"/>
      <c r="J61" s="2"/>
      <c r="K61" s="2"/>
      <c r="L61" s="2"/>
      <c r="M61" s="2"/>
      <c r="N61" s="2"/>
      <c r="O61" s="2" t="s">
        <v>362</v>
      </c>
      <c r="P61" s="2" t="s">
        <v>363</v>
      </c>
      <c r="Q61" t="s">
        <v>16</v>
      </c>
    </row>
    <row r="62" spans="1:17">
      <c r="A62" s="2" t="s">
        <v>17</v>
      </c>
      <c r="B62" s="2" t="s">
        <v>364</v>
      </c>
      <c r="C62" s="2" t="s">
        <v>365</v>
      </c>
      <c r="D62" s="2" t="s">
        <v>366</v>
      </c>
      <c r="E62" s="2" t="s">
        <v>21</v>
      </c>
      <c r="F62" s="2" t="s">
        <v>21</v>
      </c>
      <c r="G62" s="2" t="s">
        <v>30</v>
      </c>
      <c r="H62" s="2"/>
      <c r="I62" s="2"/>
      <c r="J62" s="2"/>
      <c r="K62" s="2"/>
      <c r="L62" s="2"/>
      <c r="M62" s="2"/>
      <c r="N62" s="2"/>
      <c r="O62" s="2" t="s">
        <v>367</v>
      </c>
      <c r="P62" s="2" t="s">
        <v>368</v>
      </c>
      <c r="Q62" t="s">
        <v>16</v>
      </c>
    </row>
    <row r="63" spans="1:17">
      <c r="A63" s="2" t="s">
        <v>17</v>
      </c>
      <c r="B63" s="2" t="s">
        <v>369</v>
      </c>
      <c r="C63" s="2" t="s">
        <v>370</v>
      </c>
      <c r="D63" s="2" t="s">
        <v>371</v>
      </c>
      <c r="E63" s="2" t="s">
        <v>21</v>
      </c>
      <c r="F63" s="2" t="s">
        <v>21</v>
      </c>
      <c r="G63" s="2" t="s">
        <v>30</v>
      </c>
      <c r="H63" s="2"/>
      <c r="I63" s="2"/>
      <c r="J63" s="2"/>
      <c r="K63" s="2"/>
      <c r="L63" s="2"/>
      <c r="M63" s="2"/>
      <c r="N63" s="2"/>
      <c r="O63" s="2" t="s">
        <v>372</v>
      </c>
      <c r="P63" s="2" t="s">
        <v>373</v>
      </c>
      <c r="Q63" t="s">
        <v>16</v>
      </c>
    </row>
    <row r="64" spans="1:17">
      <c r="A64" s="2" t="s">
        <v>17</v>
      </c>
      <c r="B64" s="2" t="s">
        <v>374</v>
      </c>
      <c r="C64" s="2" t="s">
        <v>375</v>
      </c>
      <c r="D64" s="2" t="s">
        <v>376</v>
      </c>
      <c r="E64" s="2" t="s">
        <v>21</v>
      </c>
      <c r="F64" s="2" t="s">
        <v>21</v>
      </c>
      <c r="G64" s="2" t="s">
        <v>30</v>
      </c>
      <c r="H64" s="2" t="s">
        <v>377</v>
      </c>
      <c r="I64" s="2" t="s">
        <v>378</v>
      </c>
      <c r="J64" s="2" t="s">
        <v>16</v>
      </c>
      <c r="K64" s="2" t="s">
        <v>16</v>
      </c>
      <c r="L64" s="2" t="s">
        <v>16</v>
      </c>
      <c r="M64" s="2"/>
      <c r="N64" s="2"/>
      <c r="O64" s="2" t="s">
        <v>379</v>
      </c>
      <c r="P64" s="2" t="s">
        <v>380</v>
      </c>
      <c r="Q64" t="s">
        <v>16</v>
      </c>
    </row>
    <row r="65" spans="1:17">
      <c r="A65" s="2" t="s">
        <v>17</v>
      </c>
      <c r="B65" s="2" t="s">
        <v>381</v>
      </c>
      <c r="C65" s="2" t="s">
        <v>382</v>
      </c>
      <c r="D65" s="2" t="s">
        <v>383</v>
      </c>
      <c r="E65" s="2" t="s">
        <v>21</v>
      </c>
      <c r="F65" s="2" t="s">
        <v>21</v>
      </c>
      <c r="G65" s="2" t="s">
        <v>30</v>
      </c>
      <c r="H65" s="2"/>
      <c r="I65" s="2"/>
      <c r="J65" s="2"/>
      <c r="K65" s="2"/>
      <c r="L65" s="2"/>
      <c r="M65" s="2"/>
      <c r="N65" s="2"/>
      <c r="O65" s="2" t="s">
        <v>384</v>
      </c>
      <c r="P65" s="2" t="s">
        <v>385</v>
      </c>
      <c r="Q65" t="s">
        <v>16</v>
      </c>
    </row>
    <row r="66" spans="1:17">
      <c r="A66" s="2" t="s">
        <v>17</v>
      </c>
      <c r="B66" s="2" t="s">
        <v>386</v>
      </c>
      <c r="C66" s="2" t="s">
        <v>387</v>
      </c>
      <c r="D66" s="2" t="s">
        <v>388</v>
      </c>
      <c r="E66" s="2" t="s">
        <v>21</v>
      </c>
      <c r="F66" s="2" t="s">
        <v>21</v>
      </c>
      <c r="G66" s="2" t="s">
        <v>30</v>
      </c>
      <c r="H66" s="2"/>
      <c r="I66" s="2"/>
      <c r="J66" s="2"/>
      <c r="K66" s="2"/>
      <c r="L66" s="2"/>
      <c r="M66" s="2"/>
      <c r="N66" s="2"/>
      <c r="O66" s="2" t="s">
        <v>389</v>
      </c>
      <c r="P66" s="2" t="s">
        <v>390</v>
      </c>
      <c r="Q66" t="s">
        <v>16</v>
      </c>
    </row>
    <row r="67" spans="1:17">
      <c r="A67" s="2" t="s">
        <v>17</v>
      </c>
      <c r="B67" s="2" t="s">
        <v>391</v>
      </c>
      <c r="C67" s="2" t="s">
        <v>392</v>
      </c>
      <c r="D67" s="2" t="s">
        <v>393</v>
      </c>
      <c r="E67" s="2" t="s">
        <v>21</v>
      </c>
      <c r="F67" s="2" t="s">
        <v>21</v>
      </c>
      <c r="G67" s="2" t="s">
        <v>30</v>
      </c>
      <c r="H67" s="2"/>
      <c r="I67" s="2"/>
      <c r="J67" s="2"/>
      <c r="K67" s="2"/>
      <c r="L67" s="2"/>
      <c r="M67" s="2"/>
      <c r="N67" s="2"/>
      <c r="O67" s="2" t="s">
        <v>394</v>
      </c>
      <c r="P67" s="2" t="s">
        <v>395</v>
      </c>
      <c r="Q67" t="s">
        <v>16</v>
      </c>
    </row>
    <row r="68" spans="1:17">
      <c r="A68" s="2" t="s">
        <v>17</v>
      </c>
      <c r="B68" s="2" t="s">
        <v>396</v>
      </c>
      <c r="C68" s="2" t="s">
        <v>397</v>
      </c>
      <c r="D68" s="2" t="s">
        <v>398</v>
      </c>
      <c r="E68" s="2" t="s">
        <v>217</v>
      </c>
      <c r="F68" s="2" t="s">
        <v>21</v>
      </c>
      <c r="G68" s="2" t="s">
        <v>30</v>
      </c>
      <c r="H68" s="2"/>
      <c r="I68" s="2"/>
      <c r="J68" s="2"/>
      <c r="K68" s="2"/>
      <c r="L68" s="2"/>
      <c r="M68" s="2"/>
      <c r="N68" s="2"/>
      <c r="O68" s="2" t="s">
        <v>399</v>
      </c>
      <c r="P68" s="2" t="s">
        <v>400</v>
      </c>
      <c r="Q68" t="s">
        <v>16</v>
      </c>
    </row>
    <row r="69" spans="1:17">
      <c r="A69" s="2" t="s">
        <v>17</v>
      </c>
      <c r="B69" s="2" t="s">
        <v>401</v>
      </c>
      <c r="C69" s="2" t="s">
        <v>402</v>
      </c>
      <c r="D69" s="2" t="s">
        <v>403</v>
      </c>
      <c r="E69" s="2" t="s">
        <v>217</v>
      </c>
      <c r="F69" s="2" t="s">
        <v>21</v>
      </c>
      <c r="G69" s="2" t="s">
        <v>404</v>
      </c>
      <c r="H69" s="2" t="s">
        <v>405</v>
      </c>
      <c r="I69" s="2" t="s">
        <v>406</v>
      </c>
      <c r="J69" s="2" t="s">
        <v>16</v>
      </c>
      <c r="K69" s="2" t="s">
        <v>16</v>
      </c>
      <c r="L69" s="2" t="s">
        <v>16</v>
      </c>
      <c r="M69" s="2">
        <f>HYPERLINK("http://eggnog5.embl.de/version_4.5#/app/results?target_nogs=COG1267","COG1267")</f>
        <v>0</v>
      </c>
      <c r="N69" s="2" t="s">
        <v>407</v>
      </c>
      <c r="O69" s="2" t="s">
        <v>408</v>
      </c>
      <c r="P69" s="2" t="s">
        <v>409</v>
      </c>
      <c r="Q69" t="s">
        <v>16</v>
      </c>
    </row>
    <row r="70" spans="1:17">
      <c r="A70" s="2" t="s">
        <v>17</v>
      </c>
      <c r="B70" s="2" t="s">
        <v>410</v>
      </c>
      <c r="C70" s="2" t="s">
        <v>411</v>
      </c>
      <c r="D70" s="2" t="s">
        <v>412</v>
      </c>
      <c r="E70" s="2" t="s">
        <v>217</v>
      </c>
      <c r="F70" s="2" t="s">
        <v>21</v>
      </c>
      <c r="G70" s="2" t="s">
        <v>30</v>
      </c>
      <c r="H70" s="2"/>
      <c r="I70" s="2"/>
      <c r="J70" s="2"/>
      <c r="K70" s="2"/>
      <c r="L70" s="2"/>
      <c r="M70" s="2"/>
      <c r="N70" s="2"/>
      <c r="O70" s="2" t="s">
        <v>413</v>
      </c>
      <c r="P70" s="2" t="s">
        <v>414</v>
      </c>
      <c r="Q70" t="s">
        <v>16</v>
      </c>
    </row>
    <row r="71" spans="1:17">
      <c r="A71" s="2" t="s">
        <v>17</v>
      </c>
      <c r="B71" s="2" t="s">
        <v>415</v>
      </c>
      <c r="C71" s="2" t="s">
        <v>416</v>
      </c>
      <c r="D71" s="2" t="s">
        <v>417</v>
      </c>
      <c r="E71" s="2" t="s">
        <v>217</v>
      </c>
      <c r="F71" s="2" t="s">
        <v>21</v>
      </c>
      <c r="G71" s="2" t="s">
        <v>30</v>
      </c>
      <c r="H71" s="2" t="s">
        <v>16</v>
      </c>
      <c r="I71" s="2" t="s">
        <v>418</v>
      </c>
      <c r="J71" s="2" t="s">
        <v>419</v>
      </c>
      <c r="K71" s="2" t="s">
        <v>16</v>
      </c>
      <c r="L71" s="2" t="s">
        <v>420</v>
      </c>
      <c r="M71" s="2">
        <f>HYPERLINK("http://eggnog5.embl.de/version_4.5#/app/results?target_nogs=ENOG410XUQJ","ENOG410XUQJ")</f>
        <v>0</v>
      </c>
      <c r="N71" s="2" t="s">
        <v>46</v>
      </c>
      <c r="O71" s="2" t="s">
        <v>421</v>
      </c>
      <c r="P71" s="2" t="s">
        <v>422</v>
      </c>
      <c r="Q71" t="s">
        <v>16</v>
      </c>
    </row>
    <row r="72" spans="1:17">
      <c r="A72" s="2" t="s">
        <v>17</v>
      </c>
      <c r="B72" s="2" t="s">
        <v>423</v>
      </c>
      <c r="C72" s="2" t="s">
        <v>424</v>
      </c>
      <c r="D72" s="2" t="s">
        <v>425</v>
      </c>
      <c r="E72" s="2" t="s">
        <v>217</v>
      </c>
      <c r="F72" s="2" t="s">
        <v>21</v>
      </c>
      <c r="G72" s="2" t="s">
        <v>30</v>
      </c>
      <c r="H72" s="2"/>
      <c r="I72" s="2"/>
      <c r="J72" s="2"/>
      <c r="K72" s="2"/>
      <c r="L72" s="2"/>
      <c r="M72" s="2"/>
      <c r="N72" s="2" t="s">
        <v>52</v>
      </c>
      <c r="O72" s="2" t="s">
        <v>426</v>
      </c>
      <c r="P72" s="2" t="s">
        <v>427</v>
      </c>
      <c r="Q72" t="s">
        <v>16</v>
      </c>
    </row>
    <row r="73" spans="1:17">
      <c r="A73" s="2" t="s">
        <v>17</v>
      </c>
      <c r="B73" s="2" t="s">
        <v>428</v>
      </c>
      <c r="C73" s="2" t="s">
        <v>429</v>
      </c>
      <c r="D73" s="2" t="s">
        <v>430</v>
      </c>
      <c r="E73" s="2" t="s">
        <v>217</v>
      </c>
      <c r="F73" s="2" t="s">
        <v>21</v>
      </c>
      <c r="G73" s="2" t="s">
        <v>30</v>
      </c>
      <c r="H73" s="2"/>
      <c r="I73" s="2"/>
      <c r="J73" s="2"/>
      <c r="K73" s="2"/>
      <c r="L73" s="2"/>
      <c r="M73" s="2"/>
      <c r="N73" s="2"/>
      <c r="O73" s="2" t="s">
        <v>431</v>
      </c>
      <c r="P73" s="2" t="s">
        <v>432</v>
      </c>
      <c r="Q73" t="s">
        <v>16</v>
      </c>
    </row>
    <row r="74" spans="1:17">
      <c r="A74" s="2" t="s">
        <v>17</v>
      </c>
      <c r="B74" s="2" t="s">
        <v>433</v>
      </c>
      <c r="C74" s="2" t="s">
        <v>434</v>
      </c>
      <c r="D74" s="2" t="s">
        <v>435</v>
      </c>
      <c r="E74" s="2" t="s">
        <v>217</v>
      </c>
      <c r="F74" s="2" t="s">
        <v>21</v>
      </c>
      <c r="G74" s="2" t="s">
        <v>436</v>
      </c>
      <c r="H74" s="2" t="s">
        <v>437</v>
      </c>
      <c r="I74" s="2" t="s">
        <v>438</v>
      </c>
      <c r="J74" s="2" t="s">
        <v>439</v>
      </c>
      <c r="K74" s="2" t="s">
        <v>440</v>
      </c>
      <c r="L74" s="2" t="s">
        <v>16</v>
      </c>
      <c r="M74" s="2">
        <f>HYPERLINK("http://eggnog5.embl.de/version_4.5#/app/results?target_nogs=COG1793","COG1793")</f>
        <v>0</v>
      </c>
      <c r="N74" s="2" t="s">
        <v>441</v>
      </c>
      <c r="O74" s="2" t="s">
        <v>442</v>
      </c>
      <c r="P74" s="2" t="s">
        <v>443</v>
      </c>
      <c r="Q74" t="s">
        <v>16</v>
      </c>
    </row>
    <row r="75" spans="1:17">
      <c r="A75" s="2" t="s">
        <v>17</v>
      </c>
      <c r="B75" s="2" t="s">
        <v>444</v>
      </c>
      <c r="C75" s="2" t="s">
        <v>445</v>
      </c>
      <c r="D75" s="2" t="s">
        <v>446</v>
      </c>
      <c r="E75" s="2" t="s">
        <v>217</v>
      </c>
      <c r="F75" s="2" t="s">
        <v>21</v>
      </c>
      <c r="G75" s="2" t="s">
        <v>30</v>
      </c>
      <c r="H75" s="2"/>
      <c r="I75" s="2"/>
      <c r="J75" s="2"/>
      <c r="K75" s="2"/>
      <c r="L75" s="2"/>
      <c r="M75" s="2">
        <f>HYPERLINK("http://eggnog5.embl.de/version_4.5#/app/results?target_nogs=ENOG410YUMR","ENOG410YUMR")</f>
        <v>0</v>
      </c>
      <c r="N75" s="2" t="s">
        <v>46</v>
      </c>
      <c r="O75" s="2" t="s">
        <v>447</v>
      </c>
      <c r="P75" s="2" t="s">
        <v>448</v>
      </c>
      <c r="Q75" t="s">
        <v>16</v>
      </c>
    </row>
    <row r="76" spans="1:17">
      <c r="A76" s="2" t="s">
        <v>17</v>
      </c>
      <c r="B76" s="2" t="s">
        <v>449</v>
      </c>
      <c r="C76" s="2" t="s">
        <v>450</v>
      </c>
      <c r="D76" s="2" t="s">
        <v>451</v>
      </c>
      <c r="E76" s="2" t="s">
        <v>217</v>
      </c>
      <c r="F76" s="2" t="s">
        <v>21</v>
      </c>
      <c r="G76" s="2" t="s">
        <v>30</v>
      </c>
      <c r="H76" s="2" t="s">
        <v>16</v>
      </c>
      <c r="I76" s="2" t="s">
        <v>452</v>
      </c>
      <c r="J76" s="2" t="s">
        <v>453</v>
      </c>
      <c r="K76" s="2" t="s">
        <v>16</v>
      </c>
      <c r="L76" s="2" t="s">
        <v>16</v>
      </c>
      <c r="M76" s="2"/>
      <c r="N76" s="2" t="s">
        <v>52</v>
      </c>
      <c r="O76" s="2" t="s">
        <v>454</v>
      </c>
      <c r="P76" s="2" t="s">
        <v>455</v>
      </c>
      <c r="Q76" t="s">
        <v>16</v>
      </c>
    </row>
    <row r="77" spans="1:17">
      <c r="A77" s="2" t="s">
        <v>17</v>
      </c>
      <c r="B77" s="2" t="s">
        <v>456</v>
      </c>
      <c r="C77" s="2" t="s">
        <v>457</v>
      </c>
      <c r="D77" s="2" t="s">
        <v>458</v>
      </c>
      <c r="E77" s="2" t="s">
        <v>217</v>
      </c>
      <c r="F77" s="2" t="s">
        <v>21</v>
      </c>
      <c r="G77" s="2" t="s">
        <v>30</v>
      </c>
      <c r="H77" s="2"/>
      <c r="I77" s="2"/>
      <c r="J77" s="2"/>
      <c r="K77" s="2"/>
      <c r="L77" s="2"/>
      <c r="M77" s="2"/>
      <c r="N77" s="2"/>
      <c r="O77" s="2" t="s">
        <v>459</v>
      </c>
      <c r="P77" s="2" t="s">
        <v>460</v>
      </c>
      <c r="Q77" t="s">
        <v>16</v>
      </c>
    </row>
    <row r="78" spans="1:17">
      <c r="A78" s="2" t="s">
        <v>17</v>
      </c>
      <c r="B78" s="2" t="s">
        <v>461</v>
      </c>
      <c r="C78" s="2" t="s">
        <v>462</v>
      </c>
      <c r="D78" s="2" t="s">
        <v>463</v>
      </c>
      <c r="E78" s="2" t="s">
        <v>217</v>
      </c>
      <c r="F78" s="2" t="s">
        <v>21</v>
      </c>
      <c r="G78" s="2" t="s">
        <v>30</v>
      </c>
      <c r="H78" s="2"/>
      <c r="I78" s="2"/>
      <c r="J78" s="2"/>
      <c r="K78" s="2"/>
      <c r="L78" s="2"/>
      <c r="M78" s="2"/>
      <c r="N78" s="2"/>
      <c r="O78" s="2" t="s">
        <v>464</v>
      </c>
      <c r="P78" s="2" t="s">
        <v>465</v>
      </c>
      <c r="Q78" t="s">
        <v>16</v>
      </c>
    </row>
    <row r="79" spans="1:17">
      <c r="A79" s="2" t="s">
        <v>17</v>
      </c>
      <c r="B79" s="2" t="s">
        <v>466</v>
      </c>
      <c r="C79" s="2" t="s">
        <v>467</v>
      </c>
      <c r="D79" s="2" t="s">
        <v>468</v>
      </c>
      <c r="E79" s="2" t="s">
        <v>217</v>
      </c>
      <c r="F79" s="2" t="s">
        <v>21</v>
      </c>
      <c r="G79" s="2" t="s">
        <v>30</v>
      </c>
      <c r="H79" s="2"/>
      <c r="I79" s="2"/>
      <c r="J79" s="2"/>
      <c r="K79" s="2"/>
      <c r="L79" s="2"/>
      <c r="M79" s="2"/>
      <c r="N79" s="2"/>
      <c r="O79" s="2" t="s">
        <v>469</v>
      </c>
      <c r="P79" s="2" t="s">
        <v>470</v>
      </c>
      <c r="Q79" t="s">
        <v>16</v>
      </c>
    </row>
    <row r="80" spans="1:17">
      <c r="A80" s="2" t="s">
        <v>17</v>
      </c>
      <c r="B80" s="2" t="s">
        <v>471</v>
      </c>
      <c r="C80" s="2" t="s">
        <v>472</v>
      </c>
      <c r="D80" s="2" t="s">
        <v>473</v>
      </c>
      <c r="E80" s="2" t="s">
        <v>217</v>
      </c>
      <c r="F80" s="2" t="s">
        <v>21</v>
      </c>
      <c r="G80" s="2" t="s">
        <v>30</v>
      </c>
      <c r="H80" s="2"/>
      <c r="I80" s="2"/>
      <c r="J80" s="2"/>
      <c r="K80" s="2"/>
      <c r="L80" s="2"/>
      <c r="M80" s="2"/>
      <c r="N80" s="2"/>
      <c r="O80" s="2" t="s">
        <v>474</v>
      </c>
      <c r="P80" s="2" t="s">
        <v>475</v>
      </c>
      <c r="Q80" t="s">
        <v>16</v>
      </c>
    </row>
    <row r="81" spans="1:17">
      <c r="A81" s="2" t="s">
        <v>17</v>
      </c>
      <c r="B81" s="2" t="s">
        <v>476</v>
      </c>
      <c r="C81" s="2" t="s">
        <v>477</v>
      </c>
      <c r="D81" s="2" t="s">
        <v>478</v>
      </c>
      <c r="E81" s="2" t="s">
        <v>217</v>
      </c>
      <c r="F81" s="2" t="s">
        <v>21</v>
      </c>
      <c r="G81" s="2" t="s">
        <v>30</v>
      </c>
      <c r="H81" s="2"/>
      <c r="I81" s="2"/>
      <c r="J81" s="2"/>
      <c r="K81" s="2"/>
      <c r="L81" s="2"/>
      <c r="M81" s="2"/>
      <c r="N81" s="2"/>
      <c r="O81" s="2" t="s">
        <v>479</v>
      </c>
      <c r="P81" s="2" t="s">
        <v>480</v>
      </c>
      <c r="Q81" t="s">
        <v>16</v>
      </c>
    </row>
    <row r="82" spans="1:17">
      <c r="A82" s="2" t="s">
        <v>17</v>
      </c>
      <c r="B82" s="2" t="s">
        <v>481</v>
      </c>
      <c r="C82" s="2" t="s">
        <v>482</v>
      </c>
      <c r="D82" s="2" t="s">
        <v>483</v>
      </c>
      <c r="E82" s="2" t="s">
        <v>217</v>
      </c>
      <c r="F82" s="2" t="s">
        <v>21</v>
      </c>
      <c r="G82" s="2" t="s">
        <v>30</v>
      </c>
      <c r="H82" s="2"/>
      <c r="I82" s="2"/>
      <c r="J82" s="2"/>
      <c r="K82" s="2"/>
      <c r="L82" s="2"/>
      <c r="M82" s="2"/>
      <c r="N82" s="2"/>
      <c r="O82" s="2" t="s">
        <v>484</v>
      </c>
      <c r="P82" s="2" t="s">
        <v>485</v>
      </c>
      <c r="Q82" t="s">
        <v>16</v>
      </c>
    </row>
    <row r="83" spans="1:17">
      <c r="A83" s="2" t="s">
        <v>17</v>
      </c>
      <c r="B83" s="2" t="s">
        <v>486</v>
      </c>
      <c r="C83" s="2" t="s">
        <v>487</v>
      </c>
      <c r="D83" s="2" t="s">
        <v>488</v>
      </c>
      <c r="E83" s="2" t="s">
        <v>217</v>
      </c>
      <c r="F83" s="2" t="s">
        <v>21</v>
      </c>
      <c r="G83" s="2" t="s">
        <v>30</v>
      </c>
      <c r="H83" s="2"/>
      <c r="I83" s="2"/>
      <c r="J83" s="2"/>
      <c r="K83" s="2"/>
      <c r="L83" s="2"/>
      <c r="M83" s="2"/>
      <c r="N83" s="2"/>
      <c r="O83" s="2" t="s">
        <v>489</v>
      </c>
      <c r="P83" s="2" t="s">
        <v>490</v>
      </c>
      <c r="Q83" t="s">
        <v>16</v>
      </c>
    </row>
    <row r="84" spans="1:17">
      <c r="A84" s="2" t="s">
        <v>17</v>
      </c>
      <c r="B84" s="2" t="s">
        <v>491</v>
      </c>
      <c r="C84" s="2" t="s">
        <v>492</v>
      </c>
      <c r="D84" s="2" t="s">
        <v>493</v>
      </c>
      <c r="E84" s="2" t="s">
        <v>217</v>
      </c>
      <c r="F84" s="2" t="s">
        <v>21</v>
      </c>
      <c r="G84" s="2" t="s">
        <v>30</v>
      </c>
      <c r="H84" s="2"/>
      <c r="I84" s="2"/>
      <c r="J84" s="2"/>
      <c r="K84" s="2"/>
      <c r="L84" s="2"/>
      <c r="M84" s="2"/>
      <c r="N84" s="2"/>
      <c r="O84" s="2" t="s">
        <v>494</v>
      </c>
      <c r="P84" s="2" t="s">
        <v>495</v>
      </c>
      <c r="Q84" t="s">
        <v>16</v>
      </c>
    </row>
    <row r="85" spans="1:17">
      <c r="A85" s="2" t="s">
        <v>17</v>
      </c>
      <c r="B85" s="2" t="s">
        <v>496</v>
      </c>
      <c r="C85" s="2" t="s">
        <v>497</v>
      </c>
      <c r="D85" s="2" t="s">
        <v>498</v>
      </c>
      <c r="E85" s="2" t="s">
        <v>217</v>
      </c>
      <c r="F85" s="2" t="s">
        <v>21</v>
      </c>
      <c r="G85" s="2" t="s">
        <v>30</v>
      </c>
      <c r="H85" s="2"/>
      <c r="I85" s="2"/>
      <c r="J85" s="2"/>
      <c r="K85" s="2"/>
      <c r="L85" s="2"/>
      <c r="M85" s="2"/>
      <c r="N85" s="2"/>
      <c r="O85" s="2" t="s">
        <v>499</v>
      </c>
      <c r="P85" s="2" t="s">
        <v>500</v>
      </c>
      <c r="Q85" t="s">
        <v>16</v>
      </c>
    </row>
    <row r="86" spans="1:17">
      <c r="A86" s="2" t="s">
        <v>17</v>
      </c>
      <c r="B86" s="2" t="s">
        <v>501</v>
      </c>
      <c r="C86" s="2" t="s">
        <v>498</v>
      </c>
      <c r="D86" s="2" t="s">
        <v>502</v>
      </c>
      <c r="E86" s="2" t="s">
        <v>217</v>
      </c>
      <c r="F86" s="2" t="s">
        <v>21</v>
      </c>
      <c r="G86" s="2" t="s">
        <v>30</v>
      </c>
      <c r="H86" s="2"/>
      <c r="I86" s="2"/>
      <c r="J86" s="2"/>
      <c r="K86" s="2"/>
      <c r="L86" s="2"/>
      <c r="M86" s="2"/>
      <c r="N86" s="2"/>
      <c r="O86" s="2" t="s">
        <v>503</v>
      </c>
      <c r="P86" s="2" t="s">
        <v>504</v>
      </c>
      <c r="Q86" t="s">
        <v>16</v>
      </c>
    </row>
    <row r="87" spans="1:17">
      <c r="A87" s="2" t="s">
        <v>17</v>
      </c>
      <c r="B87" s="2" t="s">
        <v>505</v>
      </c>
      <c r="C87" s="2" t="s">
        <v>506</v>
      </c>
      <c r="D87" s="2" t="s">
        <v>507</v>
      </c>
      <c r="E87" s="2" t="s">
        <v>217</v>
      </c>
      <c r="F87" s="2" t="s">
        <v>21</v>
      </c>
      <c r="G87" s="2" t="s">
        <v>30</v>
      </c>
      <c r="H87" s="2"/>
      <c r="I87" s="2"/>
      <c r="J87" s="2"/>
      <c r="K87" s="2"/>
      <c r="L87" s="2"/>
      <c r="M87" s="2"/>
      <c r="N87" s="2"/>
      <c r="O87" s="2" t="s">
        <v>508</v>
      </c>
      <c r="P87" s="2" t="s">
        <v>509</v>
      </c>
      <c r="Q87" t="s">
        <v>16</v>
      </c>
    </row>
    <row r="88" spans="1:17">
      <c r="A88" s="2" t="s">
        <v>17</v>
      </c>
      <c r="B88" s="2" t="s">
        <v>510</v>
      </c>
      <c r="C88" s="2" t="s">
        <v>511</v>
      </c>
      <c r="D88" s="2" t="s">
        <v>512</v>
      </c>
      <c r="E88" s="2" t="s">
        <v>217</v>
      </c>
      <c r="F88" s="2" t="s">
        <v>21</v>
      </c>
      <c r="G88" s="2" t="s">
        <v>30</v>
      </c>
      <c r="H88" s="2" t="s">
        <v>16</v>
      </c>
      <c r="I88" s="2" t="s">
        <v>513</v>
      </c>
      <c r="J88" s="2" t="s">
        <v>514</v>
      </c>
      <c r="K88" s="2" t="s">
        <v>16</v>
      </c>
      <c r="L88" s="2" t="s">
        <v>16</v>
      </c>
      <c r="M88" s="2"/>
      <c r="N88" s="2"/>
      <c r="O88" s="2" t="s">
        <v>515</v>
      </c>
      <c r="P88" s="2" t="s">
        <v>516</v>
      </c>
      <c r="Q88" t="s">
        <v>16</v>
      </c>
    </row>
    <row r="89" spans="1:17">
      <c r="A89" s="2" t="s">
        <v>17</v>
      </c>
      <c r="B89" s="2" t="s">
        <v>517</v>
      </c>
      <c r="C89" s="2" t="s">
        <v>518</v>
      </c>
      <c r="D89" s="2" t="s">
        <v>519</v>
      </c>
      <c r="E89" s="2" t="s">
        <v>217</v>
      </c>
      <c r="F89" s="2" t="s">
        <v>21</v>
      </c>
      <c r="G89" s="2" t="s">
        <v>520</v>
      </c>
      <c r="H89" s="2" t="s">
        <v>521</v>
      </c>
      <c r="I89" s="2" t="s">
        <v>16</v>
      </c>
      <c r="J89" s="2" t="s">
        <v>522</v>
      </c>
      <c r="K89" s="2" t="s">
        <v>16</v>
      </c>
      <c r="L89" s="2" t="s">
        <v>523</v>
      </c>
      <c r="M89" s="2">
        <f>HYPERLINK("http://eggnog5.embl.de/version_4.5#/app/results?target_nogs=COG3201","COG3201")</f>
        <v>0</v>
      </c>
      <c r="N89" s="2" t="s">
        <v>524</v>
      </c>
      <c r="O89" s="2" t="s">
        <v>525</v>
      </c>
      <c r="P89" s="2" t="s">
        <v>526</v>
      </c>
      <c r="Q89" t="s">
        <v>16</v>
      </c>
    </row>
    <row r="90" spans="1:17">
      <c r="A90" s="2" t="s">
        <v>17</v>
      </c>
      <c r="B90" s="2" t="s">
        <v>527</v>
      </c>
      <c r="C90" s="2" t="s">
        <v>528</v>
      </c>
      <c r="D90" s="2" t="s">
        <v>529</v>
      </c>
      <c r="E90" s="2" t="s">
        <v>217</v>
      </c>
      <c r="F90" s="2" t="s">
        <v>21</v>
      </c>
      <c r="G90" s="2" t="s">
        <v>30</v>
      </c>
      <c r="H90" s="2"/>
      <c r="I90" s="2"/>
      <c r="J90" s="2"/>
      <c r="K90" s="2"/>
      <c r="L90" s="2"/>
      <c r="M90" s="2"/>
      <c r="N90" s="2"/>
      <c r="O90" s="2" t="s">
        <v>530</v>
      </c>
      <c r="P90" s="2" t="s">
        <v>531</v>
      </c>
      <c r="Q90" t="s">
        <v>16</v>
      </c>
    </row>
    <row r="91" spans="1:17">
      <c r="A91" s="2" t="s">
        <v>17</v>
      </c>
      <c r="B91" s="2" t="s">
        <v>532</v>
      </c>
      <c r="C91" s="2" t="s">
        <v>533</v>
      </c>
      <c r="D91" s="2" t="s">
        <v>534</v>
      </c>
      <c r="E91" s="2" t="s">
        <v>217</v>
      </c>
      <c r="F91" s="2" t="s">
        <v>21</v>
      </c>
      <c r="G91" s="2" t="s">
        <v>535</v>
      </c>
      <c r="H91" s="2" t="s">
        <v>536</v>
      </c>
      <c r="I91" s="2" t="s">
        <v>537</v>
      </c>
      <c r="J91" s="2" t="s">
        <v>538</v>
      </c>
      <c r="K91" s="2" t="s">
        <v>539</v>
      </c>
      <c r="L91" s="2" t="s">
        <v>16</v>
      </c>
      <c r="M91" s="2">
        <f>HYPERLINK("http://eggnog5.embl.de/version_4.5#/app/results?target_nogs=COG0695","COG0695")</f>
        <v>0</v>
      </c>
      <c r="N91" s="2" t="s">
        <v>540</v>
      </c>
      <c r="O91" s="2" t="s">
        <v>541</v>
      </c>
      <c r="P91" s="2" t="s">
        <v>542</v>
      </c>
      <c r="Q91" t="s">
        <v>16</v>
      </c>
    </row>
    <row r="92" spans="1:17">
      <c r="A92" s="2" t="s">
        <v>17</v>
      </c>
      <c r="B92" s="2" t="s">
        <v>543</v>
      </c>
      <c r="C92" s="2" t="s">
        <v>544</v>
      </c>
      <c r="D92" s="2" t="s">
        <v>545</v>
      </c>
      <c r="E92" s="2" t="s">
        <v>217</v>
      </c>
      <c r="F92" s="2" t="s">
        <v>21</v>
      </c>
      <c r="G92" s="2" t="s">
        <v>30</v>
      </c>
      <c r="H92" s="2"/>
      <c r="I92" s="2"/>
      <c r="J92" s="2"/>
      <c r="K92" s="2"/>
      <c r="L92" s="2"/>
      <c r="M92" s="2"/>
      <c r="N92" s="2"/>
      <c r="O92" s="2" t="s">
        <v>546</v>
      </c>
      <c r="P92" s="2" t="s">
        <v>547</v>
      </c>
      <c r="Q92" t="s">
        <v>16</v>
      </c>
    </row>
    <row r="93" spans="1:17">
      <c r="A93" s="2" t="s">
        <v>17</v>
      </c>
      <c r="B93" s="2" t="s">
        <v>548</v>
      </c>
      <c r="C93" s="2" t="s">
        <v>549</v>
      </c>
      <c r="D93" s="2" t="s">
        <v>550</v>
      </c>
      <c r="E93" s="2" t="s">
        <v>217</v>
      </c>
      <c r="F93" s="2" t="s">
        <v>21</v>
      </c>
      <c r="G93" s="2" t="s">
        <v>551</v>
      </c>
      <c r="H93" s="2" t="s">
        <v>552</v>
      </c>
      <c r="I93" s="2" t="s">
        <v>553</v>
      </c>
      <c r="J93" s="2" t="s">
        <v>554</v>
      </c>
      <c r="K93" s="2" t="s">
        <v>555</v>
      </c>
      <c r="L93" s="2" t="s">
        <v>16</v>
      </c>
      <c r="M93" s="2">
        <f>HYPERLINK("http://eggnog5.embl.de/version_4.5#/app/results?target_nogs=COG1428","COG1428")</f>
        <v>0</v>
      </c>
      <c r="N93" s="2" t="s">
        <v>556</v>
      </c>
      <c r="O93" s="2" t="s">
        <v>557</v>
      </c>
      <c r="P93" s="2" t="s">
        <v>558</v>
      </c>
      <c r="Q93" t="s">
        <v>16</v>
      </c>
    </row>
    <row r="94" spans="1:17">
      <c r="A94" s="2" t="s">
        <v>17</v>
      </c>
      <c r="B94" s="2" t="s">
        <v>559</v>
      </c>
      <c r="C94" s="2" t="s">
        <v>560</v>
      </c>
      <c r="D94" s="2" t="s">
        <v>561</v>
      </c>
      <c r="E94" s="2" t="s">
        <v>217</v>
      </c>
      <c r="F94" s="2" t="s">
        <v>21</v>
      </c>
      <c r="G94" s="2" t="s">
        <v>30</v>
      </c>
      <c r="H94" s="2"/>
      <c r="I94" s="2"/>
      <c r="J94" s="2"/>
      <c r="K94" s="2"/>
      <c r="L94" s="2"/>
      <c r="M94" s="2"/>
      <c r="N94" s="2"/>
      <c r="O94" s="2" t="s">
        <v>562</v>
      </c>
      <c r="P94" s="2" t="s">
        <v>563</v>
      </c>
      <c r="Q94" t="s">
        <v>16</v>
      </c>
    </row>
    <row r="95" spans="1:17">
      <c r="A95" s="2" t="s">
        <v>17</v>
      </c>
      <c r="B95" s="2" t="s">
        <v>564</v>
      </c>
      <c r="C95" s="2" t="s">
        <v>565</v>
      </c>
      <c r="D95" s="2" t="s">
        <v>566</v>
      </c>
      <c r="E95" s="2" t="s">
        <v>217</v>
      </c>
      <c r="F95" s="2" t="s">
        <v>21</v>
      </c>
      <c r="G95" s="2" t="s">
        <v>30</v>
      </c>
      <c r="H95" s="2"/>
      <c r="I95" s="2"/>
      <c r="J95" s="2"/>
      <c r="K95" s="2"/>
      <c r="L95" s="2"/>
      <c r="M95" s="2"/>
      <c r="N95" s="2"/>
      <c r="O95" s="2" t="s">
        <v>567</v>
      </c>
      <c r="P95" s="2" t="s">
        <v>568</v>
      </c>
      <c r="Q95" t="s">
        <v>16</v>
      </c>
    </row>
    <row r="96" spans="1:17">
      <c r="A96" s="2" t="s">
        <v>17</v>
      </c>
      <c r="B96" s="2" t="s">
        <v>569</v>
      </c>
      <c r="C96" s="2" t="s">
        <v>570</v>
      </c>
      <c r="D96" s="2" t="s">
        <v>571</v>
      </c>
      <c r="E96" s="2" t="s">
        <v>217</v>
      </c>
      <c r="F96" s="2" t="s">
        <v>21</v>
      </c>
      <c r="G96" s="2" t="s">
        <v>30</v>
      </c>
      <c r="H96" s="2"/>
      <c r="I96" s="2"/>
      <c r="J96" s="2"/>
      <c r="K96" s="2"/>
      <c r="L96" s="2"/>
      <c r="M96" s="2"/>
      <c r="N96" s="2" t="s">
        <v>52</v>
      </c>
      <c r="O96" s="2" t="s">
        <v>572</v>
      </c>
      <c r="P96" s="2" t="s">
        <v>573</v>
      </c>
      <c r="Q96" t="s">
        <v>16</v>
      </c>
    </row>
    <row r="97" spans="1:17">
      <c r="A97" s="2" t="s">
        <v>17</v>
      </c>
      <c r="B97" s="2" t="s">
        <v>574</v>
      </c>
      <c r="C97" s="2" t="s">
        <v>575</v>
      </c>
      <c r="D97" s="2" t="s">
        <v>576</v>
      </c>
      <c r="E97" s="2" t="s">
        <v>217</v>
      </c>
      <c r="F97" s="2" t="s">
        <v>21</v>
      </c>
      <c r="G97" s="2" t="s">
        <v>30</v>
      </c>
      <c r="H97" s="2" t="s">
        <v>577</v>
      </c>
      <c r="I97" s="2" t="s">
        <v>578</v>
      </c>
      <c r="J97" s="2" t="s">
        <v>579</v>
      </c>
      <c r="K97" s="2" t="s">
        <v>16</v>
      </c>
      <c r="L97" s="2" t="s">
        <v>16</v>
      </c>
      <c r="M97" s="2">
        <f>HYPERLINK("http://eggnog5.embl.de/version_4.5#/app/results?target_nogs=COG0305","COG0305")</f>
        <v>0</v>
      </c>
      <c r="N97" s="2" t="s">
        <v>441</v>
      </c>
      <c r="O97" s="2" t="s">
        <v>580</v>
      </c>
      <c r="P97" s="2" t="s">
        <v>581</v>
      </c>
      <c r="Q97" t="s">
        <v>16</v>
      </c>
    </row>
    <row r="98" spans="1:17">
      <c r="A98" s="2" t="s">
        <v>17</v>
      </c>
      <c r="B98" s="2" t="s">
        <v>582</v>
      </c>
      <c r="C98" s="2" t="s">
        <v>583</v>
      </c>
      <c r="D98" s="2" t="s">
        <v>584</v>
      </c>
      <c r="E98" s="2" t="s">
        <v>217</v>
      </c>
      <c r="F98" s="2" t="s">
        <v>21</v>
      </c>
      <c r="G98" s="2" t="s">
        <v>585</v>
      </c>
      <c r="H98" s="2" t="s">
        <v>586</v>
      </c>
      <c r="I98" s="2" t="s">
        <v>587</v>
      </c>
      <c r="J98" s="2" t="s">
        <v>588</v>
      </c>
      <c r="K98" s="2" t="s">
        <v>16</v>
      </c>
      <c r="L98" s="2" t="s">
        <v>16</v>
      </c>
      <c r="M98" s="2">
        <f>HYPERLINK("http://eggnog5.embl.de/version_4.5#/app/results?target_nogs=COG0358","COG0358")</f>
        <v>0</v>
      </c>
      <c r="N98" s="2" t="s">
        <v>441</v>
      </c>
      <c r="O98" s="2" t="s">
        <v>589</v>
      </c>
      <c r="P98" s="2" t="s">
        <v>590</v>
      </c>
      <c r="Q98" t="s">
        <v>16</v>
      </c>
    </row>
    <row r="99" spans="1:17">
      <c r="A99" s="2" t="s">
        <v>17</v>
      </c>
      <c r="B99" s="2" t="s">
        <v>591</v>
      </c>
      <c r="C99" s="2" t="s">
        <v>592</v>
      </c>
      <c r="D99" s="2" t="s">
        <v>593</v>
      </c>
      <c r="E99" s="2" t="s">
        <v>217</v>
      </c>
      <c r="F99" s="2" t="s">
        <v>21</v>
      </c>
      <c r="G99" s="2" t="s">
        <v>594</v>
      </c>
      <c r="H99" s="2" t="s">
        <v>16</v>
      </c>
      <c r="I99" s="2" t="s">
        <v>595</v>
      </c>
      <c r="J99" s="2" t="s">
        <v>596</v>
      </c>
      <c r="K99" s="2" t="s">
        <v>16</v>
      </c>
      <c r="L99" s="2" t="s">
        <v>16</v>
      </c>
      <c r="M99" s="2">
        <f>HYPERLINK("http://eggnog5.embl.de/version_4.5#/app/results?target_nogs=COG0608","COG0608")</f>
        <v>0</v>
      </c>
      <c r="N99" s="2" t="s">
        <v>441</v>
      </c>
      <c r="O99" s="2" t="s">
        <v>597</v>
      </c>
      <c r="P99" s="2" t="s">
        <v>598</v>
      </c>
      <c r="Q99" t="s">
        <v>16</v>
      </c>
    </row>
    <row r="100" spans="1:17">
      <c r="A100" s="2" t="s">
        <v>17</v>
      </c>
      <c r="B100" s="2" t="s">
        <v>599</v>
      </c>
      <c r="C100" s="2" t="s">
        <v>600</v>
      </c>
      <c r="D100" s="2" t="s">
        <v>601</v>
      </c>
      <c r="E100" s="2" t="s">
        <v>217</v>
      </c>
      <c r="F100" s="2" t="s">
        <v>21</v>
      </c>
      <c r="G100" s="2" t="s">
        <v>602</v>
      </c>
      <c r="H100" s="2" t="s">
        <v>603</v>
      </c>
      <c r="I100" s="2" t="s">
        <v>604</v>
      </c>
      <c r="J100" s="2" t="s">
        <v>605</v>
      </c>
      <c r="K100" s="2" t="s">
        <v>606</v>
      </c>
      <c r="L100" s="2" t="s">
        <v>16</v>
      </c>
      <c r="M100" s="2">
        <f>HYPERLINK("http://eggnog5.embl.de/version_4.5#/app/results?target_nogs=COG0328","COG0328")</f>
        <v>0</v>
      </c>
      <c r="N100" s="2" t="s">
        <v>441</v>
      </c>
      <c r="O100" s="2" t="s">
        <v>607</v>
      </c>
      <c r="P100" s="2" t="s">
        <v>608</v>
      </c>
      <c r="Q100" t="s">
        <v>16</v>
      </c>
    </row>
    <row r="101" spans="1:17">
      <c r="A101" s="2" t="s">
        <v>17</v>
      </c>
      <c r="B101" s="2" t="s">
        <v>609</v>
      </c>
      <c r="C101" s="2" t="s">
        <v>601</v>
      </c>
      <c r="D101" s="2" t="s">
        <v>610</v>
      </c>
      <c r="E101" s="2" t="s">
        <v>217</v>
      </c>
      <c r="F101" s="2" t="s">
        <v>21</v>
      </c>
      <c r="G101" s="2" t="s">
        <v>30</v>
      </c>
      <c r="H101" s="2"/>
      <c r="I101" s="2"/>
      <c r="J101" s="2"/>
      <c r="K101" s="2"/>
      <c r="L101" s="2"/>
      <c r="M101" s="2"/>
      <c r="N101" s="2"/>
      <c r="O101" s="2" t="s">
        <v>611</v>
      </c>
      <c r="P101" s="2" t="s">
        <v>612</v>
      </c>
      <c r="Q101" t="s">
        <v>16</v>
      </c>
    </row>
    <row r="102" spans="1:17">
      <c r="A102" s="2" t="s">
        <v>17</v>
      </c>
      <c r="B102" s="2" t="s">
        <v>613</v>
      </c>
      <c r="C102" s="2" t="s">
        <v>614</v>
      </c>
      <c r="D102" s="2" t="s">
        <v>615</v>
      </c>
      <c r="E102" s="2" t="s">
        <v>217</v>
      </c>
      <c r="F102" s="2" t="s">
        <v>21</v>
      </c>
      <c r="G102" s="2" t="s">
        <v>30</v>
      </c>
      <c r="H102" s="2"/>
      <c r="I102" s="2"/>
      <c r="J102" s="2"/>
      <c r="K102" s="2"/>
      <c r="L102" s="2"/>
      <c r="M102" s="2"/>
      <c r="N102" s="2"/>
      <c r="O102" s="2" t="s">
        <v>616</v>
      </c>
      <c r="P102" s="2" t="s">
        <v>617</v>
      </c>
      <c r="Q102" t="s">
        <v>16</v>
      </c>
    </row>
    <row r="103" spans="1:17">
      <c r="A103" s="2" t="s">
        <v>17</v>
      </c>
      <c r="B103" s="2" t="s">
        <v>618</v>
      </c>
      <c r="C103" s="2" t="s">
        <v>619</v>
      </c>
      <c r="D103" s="2" t="s">
        <v>620</v>
      </c>
      <c r="E103" s="2" t="s">
        <v>217</v>
      </c>
      <c r="F103" s="2" t="s">
        <v>21</v>
      </c>
      <c r="G103" s="2" t="s">
        <v>30</v>
      </c>
      <c r="H103" s="2"/>
      <c r="I103" s="2"/>
      <c r="J103" s="2"/>
      <c r="K103" s="2"/>
      <c r="L103" s="2"/>
      <c r="M103" s="2">
        <f>HYPERLINK("http://eggnog5.embl.de/version_4.5#/app/results?target_nogs=ENOG410YW3Z","ENOG410YW3Z")</f>
        <v>0</v>
      </c>
      <c r="N103" s="2" t="s">
        <v>46</v>
      </c>
      <c r="O103" s="2" t="s">
        <v>621</v>
      </c>
      <c r="P103" s="2" t="s">
        <v>622</v>
      </c>
      <c r="Q103" t="s">
        <v>16</v>
      </c>
    </row>
    <row r="104" spans="1:17">
      <c r="A104" s="2" t="s">
        <v>17</v>
      </c>
      <c r="B104" s="2" t="s">
        <v>623</v>
      </c>
      <c r="C104" s="2" t="s">
        <v>624</v>
      </c>
      <c r="D104" s="2" t="s">
        <v>625</v>
      </c>
      <c r="E104" s="2" t="s">
        <v>217</v>
      </c>
      <c r="F104" s="2" t="s">
        <v>21</v>
      </c>
      <c r="G104" s="2" t="s">
        <v>30</v>
      </c>
      <c r="H104" s="2"/>
      <c r="I104" s="2"/>
      <c r="J104" s="2"/>
      <c r="K104" s="2"/>
      <c r="L104" s="2"/>
      <c r="M104" s="2"/>
      <c r="N104" s="2"/>
      <c r="O104" s="2" t="s">
        <v>626</v>
      </c>
      <c r="P104" s="2" t="s">
        <v>627</v>
      </c>
      <c r="Q104" t="s">
        <v>16</v>
      </c>
    </row>
    <row r="105" spans="1:17">
      <c r="A105" s="2" t="s">
        <v>17</v>
      </c>
      <c r="B105" s="2" t="s">
        <v>628</v>
      </c>
      <c r="C105" s="2" t="s">
        <v>629</v>
      </c>
      <c r="D105" s="2" t="s">
        <v>630</v>
      </c>
      <c r="E105" s="2" t="s">
        <v>217</v>
      </c>
      <c r="F105" s="2" t="s">
        <v>21</v>
      </c>
      <c r="G105" s="2" t="s">
        <v>30</v>
      </c>
      <c r="H105" s="2"/>
      <c r="I105" s="2"/>
      <c r="J105" s="2"/>
      <c r="K105" s="2"/>
      <c r="L105" s="2"/>
      <c r="M105" s="2"/>
      <c r="N105" s="2" t="s">
        <v>52</v>
      </c>
      <c r="O105" s="2" t="s">
        <v>631</v>
      </c>
      <c r="P105" s="2" t="s">
        <v>632</v>
      </c>
      <c r="Q105" t="s">
        <v>16</v>
      </c>
    </row>
    <row r="106" spans="1:17">
      <c r="A106" s="2" t="s">
        <v>17</v>
      </c>
      <c r="B106" s="2" t="s">
        <v>633</v>
      </c>
      <c r="C106" s="2" t="s">
        <v>634</v>
      </c>
      <c r="D106" s="2" t="s">
        <v>635</v>
      </c>
      <c r="E106" s="2" t="s">
        <v>217</v>
      </c>
      <c r="F106" s="2" t="s">
        <v>21</v>
      </c>
      <c r="G106" s="2" t="s">
        <v>30</v>
      </c>
      <c r="H106" s="2"/>
      <c r="I106" s="2"/>
      <c r="J106" s="2"/>
      <c r="K106" s="2"/>
      <c r="L106" s="2"/>
      <c r="M106" s="2"/>
      <c r="N106" s="2"/>
      <c r="O106" s="2" t="s">
        <v>636</v>
      </c>
      <c r="P106" s="2" t="s">
        <v>637</v>
      </c>
      <c r="Q106" t="s">
        <v>16</v>
      </c>
    </row>
    <row r="107" spans="1:17">
      <c r="A107" s="2" t="s">
        <v>17</v>
      </c>
      <c r="B107" s="2" t="s">
        <v>638</v>
      </c>
      <c r="C107" s="2" t="s">
        <v>639</v>
      </c>
      <c r="D107" s="2" t="s">
        <v>640</v>
      </c>
      <c r="E107" s="2" t="s">
        <v>217</v>
      </c>
      <c r="F107" s="2" t="s">
        <v>21</v>
      </c>
      <c r="G107" s="2" t="s">
        <v>30</v>
      </c>
      <c r="H107" s="2" t="s">
        <v>641</v>
      </c>
      <c r="I107" s="2" t="s">
        <v>642</v>
      </c>
      <c r="J107" s="2" t="s">
        <v>643</v>
      </c>
      <c r="K107" s="2" t="s">
        <v>644</v>
      </c>
      <c r="L107" s="2" t="s">
        <v>16</v>
      </c>
      <c r="M107" s="2">
        <f>HYPERLINK("http://eggnog5.embl.de/version_4.5#/app/results?target_nogs=COG0494","COG0494")</f>
        <v>0</v>
      </c>
      <c r="N107" s="2" t="s">
        <v>441</v>
      </c>
      <c r="O107" s="2" t="s">
        <v>645</v>
      </c>
      <c r="P107" s="2" t="s">
        <v>646</v>
      </c>
      <c r="Q107" t="s">
        <v>16</v>
      </c>
    </row>
    <row r="108" spans="1:17">
      <c r="A108" s="2" t="s">
        <v>17</v>
      </c>
      <c r="B108" s="2" t="s">
        <v>647</v>
      </c>
      <c r="C108" s="2" t="s">
        <v>640</v>
      </c>
      <c r="D108" s="2" t="s">
        <v>648</v>
      </c>
      <c r="E108" s="2" t="s">
        <v>217</v>
      </c>
      <c r="F108" s="2" t="s">
        <v>21</v>
      </c>
      <c r="G108" s="2" t="s">
        <v>520</v>
      </c>
      <c r="H108" s="2" t="s">
        <v>521</v>
      </c>
      <c r="I108" s="2" t="s">
        <v>16</v>
      </c>
      <c r="J108" s="2" t="s">
        <v>522</v>
      </c>
      <c r="K108" s="2" t="s">
        <v>16</v>
      </c>
      <c r="L108" s="2" t="s">
        <v>523</v>
      </c>
      <c r="M108" s="2">
        <f>HYPERLINK("http://eggnog5.embl.de/version_4.5#/app/results?target_nogs=COG3201","COG3201")</f>
        <v>0</v>
      </c>
      <c r="N108" s="2" t="s">
        <v>524</v>
      </c>
      <c r="O108" s="2" t="s">
        <v>649</v>
      </c>
      <c r="P108" s="2" t="s">
        <v>650</v>
      </c>
      <c r="Q108" t="s">
        <v>16</v>
      </c>
    </row>
    <row r="109" spans="1:17">
      <c r="A109" s="2" t="s">
        <v>17</v>
      </c>
      <c r="B109" s="2" t="s">
        <v>651</v>
      </c>
      <c r="C109" s="2" t="s">
        <v>652</v>
      </c>
      <c r="D109" s="2" t="s">
        <v>653</v>
      </c>
      <c r="E109" s="2" t="s">
        <v>217</v>
      </c>
      <c r="F109" s="2" t="s">
        <v>21</v>
      </c>
      <c r="G109" s="2" t="s">
        <v>654</v>
      </c>
      <c r="H109" s="2" t="s">
        <v>655</v>
      </c>
      <c r="I109" s="2" t="s">
        <v>656</v>
      </c>
      <c r="J109" s="2" t="s">
        <v>657</v>
      </c>
      <c r="K109" s="2" t="s">
        <v>16</v>
      </c>
      <c r="L109" s="2" t="s">
        <v>658</v>
      </c>
      <c r="M109" s="2">
        <f>HYPERLINK("http://eggnog5.embl.de/version_4.5#/app/results?target_nogs=COG3172","COG3172")</f>
        <v>0</v>
      </c>
      <c r="N109" s="2" t="s">
        <v>659</v>
      </c>
      <c r="O109" s="2" t="s">
        <v>660</v>
      </c>
      <c r="P109" s="2" t="s">
        <v>661</v>
      </c>
      <c r="Q109" t="s">
        <v>16</v>
      </c>
    </row>
    <row r="110" spans="1:17">
      <c r="A110" s="2" t="s">
        <v>17</v>
      </c>
      <c r="B110" s="2" t="s">
        <v>662</v>
      </c>
      <c r="C110" s="2" t="s">
        <v>663</v>
      </c>
      <c r="D110" s="2" t="s">
        <v>664</v>
      </c>
      <c r="E110" s="2" t="s">
        <v>217</v>
      </c>
      <c r="F110" s="2" t="s">
        <v>21</v>
      </c>
      <c r="G110" s="2" t="s">
        <v>665</v>
      </c>
      <c r="H110" s="2" t="s">
        <v>666</v>
      </c>
      <c r="I110" s="2" t="s">
        <v>667</v>
      </c>
      <c r="J110" s="2" t="s">
        <v>668</v>
      </c>
      <c r="K110" s="2" t="s">
        <v>16</v>
      </c>
      <c r="L110" s="2" t="s">
        <v>16</v>
      </c>
      <c r="M110" s="2"/>
      <c r="N110" s="2" t="s">
        <v>52</v>
      </c>
      <c r="O110" s="2" t="s">
        <v>669</v>
      </c>
      <c r="P110" s="2" t="s">
        <v>670</v>
      </c>
      <c r="Q110" t="s">
        <v>16</v>
      </c>
    </row>
    <row r="111" spans="1:17">
      <c r="A111" s="2" t="s">
        <v>17</v>
      </c>
      <c r="B111" s="2" t="s">
        <v>671</v>
      </c>
      <c r="C111" s="2" t="s">
        <v>672</v>
      </c>
      <c r="D111" s="2" t="s">
        <v>673</v>
      </c>
      <c r="E111" s="2" t="s">
        <v>217</v>
      </c>
      <c r="F111" s="2" t="s">
        <v>21</v>
      </c>
      <c r="G111" s="2" t="s">
        <v>30</v>
      </c>
      <c r="H111" s="2"/>
      <c r="I111" s="2"/>
      <c r="J111" s="2"/>
      <c r="K111" s="2"/>
      <c r="L111" s="2"/>
      <c r="M111" s="2"/>
      <c r="N111" s="2"/>
      <c r="O111" s="2" t="s">
        <v>674</v>
      </c>
      <c r="P111" s="2" t="s">
        <v>675</v>
      </c>
      <c r="Q111" t="s">
        <v>16</v>
      </c>
    </row>
    <row r="112" spans="1:17">
      <c r="A112" s="2" t="s">
        <v>17</v>
      </c>
      <c r="B112" s="2" t="s">
        <v>676</v>
      </c>
      <c r="C112" s="2" t="s">
        <v>677</v>
      </c>
      <c r="D112" s="2" t="s">
        <v>678</v>
      </c>
      <c r="E112" s="2" t="s">
        <v>217</v>
      </c>
      <c r="F112" s="2" t="s">
        <v>21</v>
      </c>
      <c r="G112" s="2" t="s">
        <v>30</v>
      </c>
      <c r="H112" s="2" t="s">
        <v>16</v>
      </c>
      <c r="I112" s="2" t="s">
        <v>679</v>
      </c>
      <c r="J112" s="2" t="s">
        <v>680</v>
      </c>
      <c r="K112" s="2" t="s">
        <v>16</v>
      </c>
      <c r="L112" s="2" t="s">
        <v>16</v>
      </c>
      <c r="M112" s="2">
        <f>HYPERLINK("http://eggnog5.embl.de/version_4.5#/app/results?target_nogs=COG3613","COG3613")</f>
        <v>0</v>
      </c>
      <c r="N112" s="2" t="s">
        <v>556</v>
      </c>
      <c r="O112" s="2" t="s">
        <v>681</v>
      </c>
      <c r="P112" s="2" t="s">
        <v>682</v>
      </c>
      <c r="Q112" t="s">
        <v>16</v>
      </c>
    </row>
    <row r="113" spans="1:17">
      <c r="A113" s="2" t="s">
        <v>17</v>
      </c>
      <c r="B113" s="2" t="s">
        <v>683</v>
      </c>
      <c r="C113" s="2" t="s">
        <v>678</v>
      </c>
      <c r="D113" s="2" t="s">
        <v>684</v>
      </c>
      <c r="E113" s="2" t="s">
        <v>217</v>
      </c>
      <c r="F113" s="2" t="s">
        <v>21</v>
      </c>
      <c r="G113" s="2" t="s">
        <v>30</v>
      </c>
      <c r="H113" s="2"/>
      <c r="I113" s="2"/>
      <c r="J113" s="2"/>
      <c r="K113" s="2"/>
      <c r="L113" s="2"/>
      <c r="M113" s="2"/>
      <c r="N113" s="2"/>
      <c r="O113" s="2" t="s">
        <v>685</v>
      </c>
      <c r="P113" s="2" t="s">
        <v>686</v>
      </c>
      <c r="Q113" t="s">
        <v>16</v>
      </c>
    </row>
    <row r="114" spans="1:17">
      <c r="A114" s="2" t="s">
        <v>17</v>
      </c>
      <c r="B114" s="2" t="s">
        <v>687</v>
      </c>
      <c r="C114" s="2" t="s">
        <v>688</v>
      </c>
      <c r="D114" s="2" t="s">
        <v>689</v>
      </c>
      <c r="E114" s="2" t="s">
        <v>217</v>
      </c>
      <c r="F114" s="2" t="s">
        <v>21</v>
      </c>
      <c r="G114" s="2" t="s">
        <v>30</v>
      </c>
      <c r="H114" s="2" t="s">
        <v>16</v>
      </c>
      <c r="I114" s="2" t="s">
        <v>690</v>
      </c>
      <c r="J114" s="2" t="s">
        <v>691</v>
      </c>
      <c r="K114" s="2" t="s">
        <v>692</v>
      </c>
      <c r="L114" s="2" t="s">
        <v>16</v>
      </c>
      <c r="M114" s="2">
        <f>HYPERLINK("http://eggnog5.embl.de/version_4.5#/app/results?target_nogs=ENOG4111U6T","ENOG4111U6T")</f>
        <v>0</v>
      </c>
      <c r="N114" s="2" t="s">
        <v>46</v>
      </c>
      <c r="O114" s="2" t="s">
        <v>693</v>
      </c>
      <c r="P114" s="2" t="s">
        <v>694</v>
      </c>
      <c r="Q114" t="s">
        <v>16</v>
      </c>
    </row>
    <row r="115" spans="1:17">
      <c r="A115" s="2" t="s">
        <v>17</v>
      </c>
      <c r="B115" s="2" t="s">
        <v>695</v>
      </c>
      <c r="C115" s="2" t="s">
        <v>696</v>
      </c>
      <c r="D115" s="2" t="s">
        <v>697</v>
      </c>
      <c r="E115" s="2" t="s">
        <v>217</v>
      </c>
      <c r="F115" s="2" t="s">
        <v>21</v>
      </c>
      <c r="G115" s="2" t="s">
        <v>30</v>
      </c>
      <c r="H115" s="2"/>
      <c r="I115" s="2"/>
      <c r="J115" s="2"/>
      <c r="K115" s="2"/>
      <c r="L115" s="2"/>
      <c r="M115" s="2"/>
      <c r="N115" s="2" t="s">
        <v>52</v>
      </c>
      <c r="O115" s="2" t="s">
        <v>698</v>
      </c>
      <c r="P115" s="2" t="s">
        <v>699</v>
      </c>
      <c r="Q115" t="s">
        <v>16</v>
      </c>
    </row>
    <row r="116" spans="1:17">
      <c r="A116" s="2" t="s">
        <v>17</v>
      </c>
      <c r="B116" s="2" t="s">
        <v>700</v>
      </c>
      <c r="C116" s="2" t="s">
        <v>701</v>
      </c>
      <c r="D116" s="2" t="s">
        <v>702</v>
      </c>
      <c r="E116" s="2" t="s">
        <v>217</v>
      </c>
      <c r="F116" s="2" t="s">
        <v>21</v>
      </c>
      <c r="G116" s="2" t="s">
        <v>30</v>
      </c>
      <c r="H116" s="2"/>
      <c r="I116" s="2"/>
      <c r="J116" s="2"/>
      <c r="K116" s="2"/>
      <c r="L116" s="2"/>
      <c r="M116" s="2"/>
      <c r="N116" s="2"/>
      <c r="O116" s="2" t="s">
        <v>703</v>
      </c>
      <c r="P116" s="2" t="s">
        <v>704</v>
      </c>
      <c r="Q116" t="s">
        <v>16</v>
      </c>
    </row>
    <row r="117" spans="1:17">
      <c r="A117" s="2" t="s">
        <v>17</v>
      </c>
      <c r="B117" s="2" t="s">
        <v>705</v>
      </c>
      <c r="C117" s="2" t="s">
        <v>702</v>
      </c>
      <c r="D117" s="2" t="s">
        <v>706</v>
      </c>
      <c r="E117" s="2" t="s">
        <v>217</v>
      </c>
      <c r="F117" s="2" t="s">
        <v>21</v>
      </c>
      <c r="G117" s="2" t="s">
        <v>30</v>
      </c>
      <c r="H117" s="2"/>
      <c r="I117" s="2"/>
      <c r="J117" s="2"/>
      <c r="K117" s="2"/>
      <c r="L117" s="2"/>
      <c r="M117" s="2"/>
      <c r="N117" s="2"/>
      <c r="O117" s="2" t="s">
        <v>707</v>
      </c>
      <c r="P117" s="2" t="s">
        <v>708</v>
      </c>
      <c r="Q117" t="s">
        <v>16</v>
      </c>
    </row>
    <row r="118" spans="1:17">
      <c r="A118" s="2" t="s">
        <v>17</v>
      </c>
      <c r="B118" s="2" t="s">
        <v>709</v>
      </c>
      <c r="C118" s="2" t="s">
        <v>710</v>
      </c>
      <c r="D118" s="2" t="s">
        <v>711</v>
      </c>
      <c r="E118" s="2" t="s">
        <v>217</v>
      </c>
      <c r="F118" s="2" t="s">
        <v>21</v>
      </c>
      <c r="G118" s="2" t="s">
        <v>30</v>
      </c>
      <c r="H118" s="2"/>
      <c r="I118" s="2"/>
      <c r="J118" s="2"/>
      <c r="K118" s="2"/>
      <c r="L118" s="2"/>
      <c r="M118" s="2"/>
      <c r="N118" s="2"/>
      <c r="O118" s="2" t="s">
        <v>712</v>
      </c>
      <c r="P118" s="2" t="s">
        <v>713</v>
      </c>
      <c r="Q118" t="s">
        <v>16</v>
      </c>
    </row>
    <row r="119" spans="1:17">
      <c r="A119" s="2" t="s">
        <v>17</v>
      </c>
      <c r="B119" s="2" t="s">
        <v>714</v>
      </c>
      <c r="C119" s="2" t="s">
        <v>715</v>
      </c>
      <c r="D119" s="2" t="s">
        <v>716</v>
      </c>
      <c r="E119" s="2" t="s">
        <v>217</v>
      </c>
      <c r="F119" s="2" t="s">
        <v>21</v>
      </c>
      <c r="G119" s="2" t="s">
        <v>30</v>
      </c>
      <c r="H119" s="2"/>
      <c r="I119" s="2"/>
      <c r="J119" s="2"/>
      <c r="K119" s="2"/>
      <c r="L119" s="2"/>
      <c r="M119" s="2"/>
      <c r="N119" s="2"/>
      <c r="O119" s="2" t="s">
        <v>717</v>
      </c>
      <c r="P119" s="2" t="s">
        <v>718</v>
      </c>
      <c r="Q119" t="s">
        <v>16</v>
      </c>
    </row>
    <row r="120" spans="1:17">
      <c r="A120" s="2" t="s">
        <v>17</v>
      </c>
      <c r="B120" s="2" t="s">
        <v>719</v>
      </c>
      <c r="C120" s="2" t="s">
        <v>716</v>
      </c>
      <c r="D120" s="2" t="s">
        <v>720</v>
      </c>
      <c r="E120" s="2" t="s">
        <v>217</v>
      </c>
      <c r="F120" s="2" t="s">
        <v>21</v>
      </c>
      <c r="G120" s="2" t="s">
        <v>721</v>
      </c>
      <c r="H120" s="2" t="s">
        <v>722</v>
      </c>
      <c r="I120" s="2" t="s">
        <v>723</v>
      </c>
      <c r="J120" s="2" t="s">
        <v>724</v>
      </c>
      <c r="K120" s="2" t="s">
        <v>16</v>
      </c>
      <c r="L120" s="2" t="s">
        <v>16</v>
      </c>
      <c r="M120" s="2">
        <f>HYPERLINK("http://eggnog5.embl.de/version_4.5#/app/results?target_nogs=COG1435","COG1435")</f>
        <v>0</v>
      </c>
      <c r="N120" s="2" t="s">
        <v>556</v>
      </c>
      <c r="O120" s="2" t="s">
        <v>725</v>
      </c>
      <c r="P120" s="2" t="s">
        <v>726</v>
      </c>
      <c r="Q120" t="s">
        <v>16</v>
      </c>
    </row>
    <row r="121" spans="1:17">
      <c r="A121" s="2" t="s">
        <v>17</v>
      </c>
      <c r="B121" s="2" t="s">
        <v>727</v>
      </c>
      <c r="C121" s="2" t="s">
        <v>728</v>
      </c>
      <c r="D121" s="2" t="s">
        <v>729</v>
      </c>
      <c r="E121" s="2" t="s">
        <v>217</v>
      </c>
      <c r="F121" s="2" t="s">
        <v>21</v>
      </c>
      <c r="G121" s="2" t="s">
        <v>730</v>
      </c>
      <c r="H121" s="2" t="s">
        <v>731</v>
      </c>
      <c r="I121" s="2" t="s">
        <v>732</v>
      </c>
      <c r="J121" s="2" t="s">
        <v>733</v>
      </c>
      <c r="K121" s="2" t="s">
        <v>16</v>
      </c>
      <c r="L121" s="2" t="s">
        <v>734</v>
      </c>
      <c r="M121" s="2">
        <f>HYPERLINK("http://eggnog5.embl.de/version_4.5#/app/results?target_nogs=COG0587","COG0587")</f>
        <v>0</v>
      </c>
      <c r="N121" s="2" t="s">
        <v>441</v>
      </c>
      <c r="O121" s="2" t="s">
        <v>735</v>
      </c>
      <c r="P121" s="2" t="s">
        <v>736</v>
      </c>
      <c r="Q121" t="s">
        <v>16</v>
      </c>
    </row>
    <row r="122" spans="1:17">
      <c r="A122" s="2" t="s">
        <v>17</v>
      </c>
      <c r="B122" s="2" t="s">
        <v>737</v>
      </c>
      <c r="C122" s="2" t="s">
        <v>738</v>
      </c>
      <c r="D122" s="2" t="s">
        <v>739</v>
      </c>
      <c r="E122" s="2" t="s">
        <v>217</v>
      </c>
      <c r="F122" s="2" t="s">
        <v>21</v>
      </c>
      <c r="G122" s="2" t="s">
        <v>30</v>
      </c>
      <c r="H122" s="2"/>
      <c r="I122" s="2"/>
      <c r="J122" s="2"/>
      <c r="K122" s="2"/>
      <c r="L122" s="2"/>
      <c r="M122" s="2"/>
      <c r="N122" s="2"/>
      <c r="O122" s="2" t="s">
        <v>740</v>
      </c>
      <c r="P122" s="2" t="s">
        <v>741</v>
      </c>
      <c r="Q122" t="s">
        <v>16</v>
      </c>
    </row>
    <row r="123" spans="1:17">
      <c r="A123" s="2" t="s">
        <v>17</v>
      </c>
      <c r="B123" s="2" t="s">
        <v>742</v>
      </c>
      <c r="C123" s="2" t="s">
        <v>743</v>
      </c>
      <c r="D123" s="2" t="s">
        <v>744</v>
      </c>
      <c r="E123" s="2" t="s">
        <v>217</v>
      </c>
      <c r="F123" s="2" t="s">
        <v>21</v>
      </c>
      <c r="G123" s="2" t="s">
        <v>30</v>
      </c>
      <c r="H123" s="2" t="s">
        <v>16</v>
      </c>
      <c r="I123" s="2" t="s">
        <v>745</v>
      </c>
      <c r="J123" s="2" t="s">
        <v>746</v>
      </c>
      <c r="K123" s="2" t="s">
        <v>16</v>
      </c>
      <c r="L123" s="2" t="s">
        <v>16</v>
      </c>
      <c r="M123" s="2">
        <f>HYPERLINK("http://eggnog5.embl.de/version_4.5#/app/results?target_nogs=COG0194","COG0194")</f>
        <v>0</v>
      </c>
      <c r="N123" s="2" t="s">
        <v>556</v>
      </c>
      <c r="O123" s="2" t="s">
        <v>747</v>
      </c>
      <c r="P123" s="2" t="s">
        <v>748</v>
      </c>
      <c r="Q123" t="s">
        <v>16</v>
      </c>
    </row>
    <row r="124" spans="1:17">
      <c r="A124" s="2" t="s">
        <v>17</v>
      </c>
      <c r="B124" s="2" t="s">
        <v>749</v>
      </c>
      <c r="C124" s="2" t="s">
        <v>750</v>
      </c>
      <c r="D124" s="2" t="s">
        <v>751</v>
      </c>
      <c r="E124" s="2" t="s">
        <v>217</v>
      </c>
      <c r="F124" s="2" t="s">
        <v>21</v>
      </c>
      <c r="G124" s="2" t="s">
        <v>30</v>
      </c>
      <c r="H124" s="2"/>
      <c r="I124" s="2"/>
      <c r="J124" s="2"/>
      <c r="K124" s="2"/>
      <c r="L124" s="2"/>
      <c r="M124" s="2"/>
      <c r="N124" s="2"/>
      <c r="O124" s="2" t="s">
        <v>752</v>
      </c>
      <c r="P124" s="2" t="s">
        <v>753</v>
      </c>
      <c r="Q124" t="s">
        <v>16</v>
      </c>
    </row>
    <row r="125" spans="1:17">
      <c r="A125" s="2" t="s">
        <v>17</v>
      </c>
      <c r="B125" s="2" t="s">
        <v>754</v>
      </c>
      <c r="C125" s="2" t="s">
        <v>755</v>
      </c>
      <c r="D125" s="2" t="s">
        <v>756</v>
      </c>
      <c r="E125" s="2" t="s">
        <v>217</v>
      </c>
      <c r="F125" s="2" t="s">
        <v>21</v>
      </c>
      <c r="G125" s="2" t="s">
        <v>30</v>
      </c>
      <c r="H125" s="2"/>
      <c r="I125" s="2"/>
      <c r="J125" s="2"/>
      <c r="K125" s="2"/>
      <c r="L125" s="2"/>
      <c r="M125" s="2"/>
      <c r="N125" s="2"/>
      <c r="O125" s="2" t="s">
        <v>757</v>
      </c>
      <c r="P125" s="2" t="s">
        <v>758</v>
      </c>
      <c r="Q125" t="s">
        <v>16</v>
      </c>
    </row>
    <row r="126" spans="1:17">
      <c r="A126" s="2" t="s">
        <v>17</v>
      </c>
      <c r="B126" s="2" t="s">
        <v>759</v>
      </c>
      <c r="C126" s="2" t="s">
        <v>760</v>
      </c>
      <c r="D126" s="2" t="s">
        <v>761</v>
      </c>
      <c r="E126" s="2" t="s">
        <v>217</v>
      </c>
      <c r="F126" s="2" t="s">
        <v>21</v>
      </c>
      <c r="G126" s="2" t="s">
        <v>30</v>
      </c>
      <c r="H126" s="2"/>
      <c r="I126" s="2"/>
      <c r="J126" s="2"/>
      <c r="K126" s="2"/>
      <c r="L126" s="2"/>
      <c r="M126" s="2"/>
      <c r="N126" s="2"/>
      <c r="O126" s="2" t="s">
        <v>762</v>
      </c>
      <c r="P126" s="2" t="s">
        <v>763</v>
      </c>
      <c r="Q126" t="s">
        <v>16</v>
      </c>
    </row>
    <row r="127" spans="1:17">
      <c r="A127" s="2" t="s">
        <v>17</v>
      </c>
      <c r="B127" s="2" t="s">
        <v>764</v>
      </c>
      <c r="C127" s="2" t="s">
        <v>761</v>
      </c>
      <c r="D127" s="2" t="s">
        <v>765</v>
      </c>
      <c r="E127" s="2" t="s">
        <v>217</v>
      </c>
      <c r="F127" s="2" t="s">
        <v>21</v>
      </c>
      <c r="G127" s="2" t="s">
        <v>30</v>
      </c>
      <c r="H127" s="2"/>
      <c r="I127" s="2"/>
      <c r="J127" s="2"/>
      <c r="K127" s="2"/>
      <c r="L127" s="2"/>
      <c r="M127" s="2"/>
      <c r="N127" s="2" t="s">
        <v>52</v>
      </c>
      <c r="O127" s="2" t="s">
        <v>766</v>
      </c>
      <c r="P127" s="2" t="s">
        <v>767</v>
      </c>
      <c r="Q127" t="s">
        <v>16</v>
      </c>
    </row>
    <row r="128" spans="1:17">
      <c r="A128" s="2" t="s">
        <v>17</v>
      </c>
      <c r="B128" s="2" t="s">
        <v>768</v>
      </c>
      <c r="C128" s="2" t="s">
        <v>765</v>
      </c>
      <c r="D128" s="2" t="s">
        <v>769</v>
      </c>
      <c r="E128" s="2" t="s">
        <v>217</v>
      </c>
      <c r="F128" s="2" t="s">
        <v>21</v>
      </c>
      <c r="G128" s="2" t="s">
        <v>30</v>
      </c>
      <c r="H128" s="2"/>
      <c r="I128" s="2"/>
      <c r="J128" s="2"/>
      <c r="K128" s="2"/>
      <c r="L128" s="2"/>
      <c r="M128" s="2"/>
      <c r="N128" s="2"/>
      <c r="O128" s="2" t="s">
        <v>770</v>
      </c>
      <c r="P128" s="2" t="s">
        <v>771</v>
      </c>
      <c r="Q128" t="s">
        <v>16</v>
      </c>
    </row>
    <row r="129" spans="1:17">
      <c r="A129" s="2" t="s">
        <v>17</v>
      </c>
      <c r="B129" s="2" t="s">
        <v>772</v>
      </c>
      <c r="C129" s="2" t="s">
        <v>773</v>
      </c>
      <c r="D129" s="2" t="s">
        <v>774</v>
      </c>
      <c r="E129" s="2" t="s">
        <v>217</v>
      </c>
      <c r="F129" s="2" t="s">
        <v>21</v>
      </c>
      <c r="G129" s="2" t="s">
        <v>30</v>
      </c>
      <c r="H129" s="2"/>
      <c r="I129" s="2"/>
      <c r="J129" s="2"/>
      <c r="K129" s="2"/>
      <c r="L129" s="2"/>
      <c r="M129" s="2"/>
      <c r="N129" s="2"/>
      <c r="O129" s="2" t="s">
        <v>775</v>
      </c>
      <c r="P129" s="2" t="s">
        <v>776</v>
      </c>
      <c r="Q129" t="s">
        <v>16</v>
      </c>
    </row>
    <row r="130" spans="1:17">
      <c r="A130" s="2" t="s">
        <v>17</v>
      </c>
      <c r="B130" s="2" t="s">
        <v>777</v>
      </c>
      <c r="C130" s="2" t="s">
        <v>778</v>
      </c>
      <c r="D130" s="2" t="s">
        <v>779</v>
      </c>
      <c r="E130" s="2" t="s">
        <v>217</v>
      </c>
      <c r="F130" s="2" t="s">
        <v>21</v>
      </c>
      <c r="G130" s="2" t="s">
        <v>30</v>
      </c>
      <c r="H130" s="2"/>
      <c r="I130" s="2"/>
      <c r="J130" s="2"/>
      <c r="K130" s="2"/>
      <c r="L130" s="2"/>
      <c r="M130" s="2"/>
      <c r="N130" s="2"/>
      <c r="O130" s="2" t="s">
        <v>780</v>
      </c>
      <c r="P130" s="2" t="s">
        <v>781</v>
      </c>
      <c r="Q130" t="s">
        <v>16</v>
      </c>
    </row>
    <row r="131" spans="1:17">
      <c r="A131" s="2" t="s">
        <v>17</v>
      </c>
      <c r="B131" s="2" t="s">
        <v>782</v>
      </c>
      <c r="C131" s="2" t="s">
        <v>783</v>
      </c>
      <c r="D131" s="2" t="s">
        <v>784</v>
      </c>
      <c r="E131" s="2" t="s">
        <v>217</v>
      </c>
      <c r="F131" s="2" t="s">
        <v>21</v>
      </c>
      <c r="G131" s="2" t="s">
        <v>30</v>
      </c>
      <c r="H131" s="2"/>
      <c r="I131" s="2"/>
      <c r="J131" s="2"/>
      <c r="K131" s="2"/>
      <c r="L131" s="2"/>
      <c r="M131" s="2"/>
      <c r="N131" s="2"/>
      <c r="O131" s="2" t="s">
        <v>785</v>
      </c>
      <c r="P131" s="2" t="s">
        <v>786</v>
      </c>
      <c r="Q131" t="s">
        <v>16</v>
      </c>
    </row>
    <row r="132" spans="1:17">
      <c r="A132" s="2" t="s">
        <v>17</v>
      </c>
      <c r="B132" s="2" t="s">
        <v>787</v>
      </c>
      <c r="C132" s="2" t="s">
        <v>788</v>
      </c>
      <c r="D132" s="2" t="s">
        <v>789</v>
      </c>
      <c r="E132" s="2" t="s">
        <v>21</v>
      </c>
      <c r="F132" s="2" t="s">
        <v>21</v>
      </c>
      <c r="G132" s="2" t="s">
        <v>790</v>
      </c>
      <c r="H132" s="2" t="s">
        <v>791</v>
      </c>
      <c r="I132" s="2" t="s">
        <v>792</v>
      </c>
      <c r="J132" s="2" t="s">
        <v>793</v>
      </c>
      <c r="K132" s="2" t="s">
        <v>794</v>
      </c>
      <c r="L132" s="2" t="s">
        <v>16</v>
      </c>
      <c r="M132" s="2">
        <f>HYPERLINK("http://eggnog5.embl.de/version_4.5#/app/results?target_nogs=COG0582","COG0582")</f>
        <v>0</v>
      </c>
      <c r="N132" s="2" t="s">
        <v>441</v>
      </c>
      <c r="O132" s="2" t="s">
        <v>795</v>
      </c>
      <c r="P132" s="2" t="s">
        <v>796</v>
      </c>
      <c r="Q1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FormatPr defaultRowHeight="15"/>
  <cols>
    <col min="1" max="1" width="20.7109375" customWidth="1"/>
    <col min="2" max="2" width="9.7109375" customWidth="1"/>
  </cols>
  <sheetData>
    <row r="1" spans="1:2">
      <c r="A1" s="1" t="s">
        <v>797</v>
      </c>
      <c r="B1" s="2" t="s">
        <v>798</v>
      </c>
    </row>
    <row r="2" spans="1:2">
      <c r="A2" s="1" t="s">
        <v>799</v>
      </c>
      <c r="B2" s="2" t="s">
        <v>800</v>
      </c>
    </row>
    <row r="3" spans="1:2">
      <c r="A3" s="1" t="s">
        <v>801</v>
      </c>
      <c r="B3" s="2" t="s">
        <v>802</v>
      </c>
    </row>
    <row r="4" spans="1:2">
      <c r="A4" s="1" t="s">
        <v>803</v>
      </c>
      <c r="B4" s="2" t="s">
        <v>804</v>
      </c>
    </row>
    <row r="5" spans="1:2">
      <c r="A5" s="1" t="s">
        <v>805</v>
      </c>
      <c r="B5" s="2" t="s">
        <v>806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Annotation</vt:lpstr>
      <vt:lpstr>Summary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2025-05-02T02:41:57Z</dcterms:created>
  <dcterms:modified xsi:type="dcterms:W3CDTF">2025-05-02T02:41:57Z</dcterms:modified>
</cp:coreProperties>
</file>