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변계환\5. 연구\결과\DNA 시퀀싱\1. L. mesenteroides LM0121_01 JS\김치자원은행 업로드 파일\"/>
    </mc:Choice>
  </mc:AlternateContent>
  <xr:revisionPtr revIDLastSave="0" documentId="8_{EFF2564C-A1A2-4682-BCD3-1D13A6D656C8}" xr6:coauthVersionLast="47" xr6:coauthVersionMax="47" xr10:uidLastSave="{00000000-0000-0000-0000-000000000000}"/>
  <bookViews>
    <workbookView xWindow="-110" yWindow="-110" windowWidth="38620" windowHeight="21100" xr2:uid="{00000000-000D-0000-FFFF-FFFF00000000}"/>
  </bookViews>
  <sheets>
    <sheet name="Annotation" sheetId="1" r:id="rId1"/>
    <sheet name="Summary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47" i="1" l="1"/>
  <c r="K46" i="1"/>
  <c r="K34" i="1"/>
  <c r="K31" i="1"/>
  <c r="K24" i="1"/>
  <c r="K19" i="1"/>
  <c r="K12" i="1"/>
  <c r="K10" i="1"/>
  <c r="K7" i="1"/>
  <c r="K4" i="1"/>
  <c r="K2" i="1"/>
</calcChain>
</file>

<file path=xl/sharedStrings.xml><?xml version="1.0" encoding="utf-8"?>
<sst xmlns="http://schemas.openxmlformats.org/spreadsheetml/2006/main" count="493" uniqueCount="271">
  <si>
    <t>Start</t>
  </si>
  <si>
    <t>End</t>
  </si>
  <si>
    <t>Strand</t>
  </si>
  <si>
    <t>Gene Name</t>
  </si>
  <si>
    <t>Product</t>
  </si>
  <si>
    <t>GO</t>
  </si>
  <si>
    <t>InterPro</t>
  </si>
  <si>
    <t>PFAM</t>
  </si>
  <si>
    <t>CDD</t>
  </si>
  <si>
    <t>TIGRFAM</t>
  </si>
  <si>
    <t>EggNOG</t>
  </si>
  <si>
    <t>EggNOG_Category</t>
  </si>
  <si>
    <t>Protein Seq</t>
  </si>
  <si>
    <t>Nucleotide Seq(CDS only)</t>
  </si>
  <si>
    <t xml:space="preserve"> </t>
  </si>
  <si>
    <t>437</t>
  </si>
  <si>
    <t>1750</t>
  </si>
  <si>
    <t>+</t>
  </si>
  <si>
    <t>-</t>
  </si>
  <si>
    <t>putative DNA helicase</t>
  </si>
  <si>
    <t>IPR007936;IPR027417</t>
  </si>
  <si>
    <t>PF05272</t>
  </si>
  <si>
    <t>S</t>
  </si>
  <si>
    <t>MNEEELNMLENSMPPEDEIPNLIDWDTVESKKNADDLMAKLQKTSKGDIKATPYNLSQILHHDETLRDLFSYNEVSDKIYMSRNIGQYAKGYNIEGVEAYINVHISKNYDISYSSASVYEALVNEARNNPFNPTKDYFRDAYKAYDGKKRMDRVFTDYLGAEDNQITVKMTRIFFEGLVMKVKNPYIKFDRVLDLVGGQGVGKTWIMYKLAGFGQFYTDSISSFSDKDSLLEMTKNLIINDDEMTITNKTSFEELKSFISKTSISVRKAYARSSRDYPKGFVLVRSTNNHEYLRDKTGNRRFMTMVVDSKKRTKDVADMTKEDVQQILGEAMHEFGKNEELTQDQLLTQEELNEVQSPSQYITPEEESVREYLDNNPQITFLSTRSIIENALDIKNFANNPSLGRKIAYYMSNMGGWTRLRKKIDGKTVWGYERVDQ</t>
  </si>
  <si>
    <t>ATGAACGAAGAAGAACTAAATATGTTAGAAAATAGTATGCCACCAGAAGACGAAATACCAAACTTGATAGATTGGGATACAGTTGAGTCCAAGAAAAACGCTGATGATTTGATGGCAAAGTTACAAAAGACTTCAAAGGGGGATATAAAAGCCACTCCATATAACCTAAGTCAGATTTTGCACCACGACGAGACACTACGAGATTTATTTTCTTATAACGAGGTATCAGATAAGATATATATGTCAAGAAACATCGGACAATATGCTAAAGGTTACAATATTGAGGGTGTTGAAGCTTATATCAACGTCCATATATCTAAGAACTATGATATTAGTTACAGTTCAGCCAGTGTGTATGAGGCTCTTGTGAATGAAGCACGAAATAATCCCTTTAATCCAACAAAAGACTACTTTAGAGATGCTTACAAGGCTTATGATGGTAAAAAGAGAATGGACAGGGTGTTTACCGATTATCTCGGGGCAGAAGACAACCAAATTACCGTTAAAATGACTAGAATATTCTTTGAGGGTCTCGTAATGAAAGTAAAAAACCCGTATATTAAGTTTGATAGAGTTCTGGACTTAGTCGGTGGTCAAGGAGTTGGTAAAACATGGATCATGTACAAATTAGCCGGTTTTGGTCAATTCTATACGGACTCAATTAGTTCATTTTCAGATAAAGATAGTCTATTAGAGATGACAAAGAACCTAATTATTAATGATGATGAAATGACTATCACAAACAAGACTAGTTTTGAGGAGTTGAAGTCATTTATATCAAAGACAAGCATTAGTGTTCGCAAAGCATACGCCAGAAGTAGTCGTGATTATCCAAAAGGGTTCGTATTAGTTCGGTCTACAAACAATCATGAGTATTTAAGAGATAAGACTGGTAACAGACGTTTCATGACTATGGTAGTTGACTCTAAAAAACGCACAAAAGACGTTGCTGATATGACTAAAGAAGACGTTCAACAAATTTTAGGTGAAGCAATGCACGAGTTTGGAAAAAATGAAGAGTTGACACAAGACCAATTATTGACACAAGAAGAATTAAACGAAGTACAATCACCATCTCAATATATTACACCAGAAGAAGAGTCTGTTAGAGAATACTTAGACAATAACCCACAAATAACATTCTTGTCTACTCGTTCTATCATCGAAAACGCATTAGATATTAAGAATTTTGCAAATAATCCGTCACTAGGTCGTAAGATAGCTTATTATATGTCTAATATGGGTGGTTGGACTAGGTTACGTAAAAAGATTGATGGTAAAACAGTTTGGGGTTACGAAAGGGTTGACCAATGA</t>
  </si>
  <si>
    <t>1747</t>
  </si>
  <si>
    <t>2496</t>
  </si>
  <si>
    <t>DNA primase/polymerase</t>
  </si>
  <si>
    <t>MIKELAHYFINQGIHVVALTPNKKYPNYKGWQTKRLTIEQVDRALDNGYGLGIVPHGEFVVVDLDADHESGANGLYNFTNNFDDEPTLTAYKEKSINEHRFYKNNYGLNIRKTGDNAIIDGVDIFTKDNLITTLPFYDFDDLDLNKPFLDQLSQSPERFELLKVYEDKPIEKPKTNYTKHNIDNYLKKVEPFTEGGRSAGYRKLMYTMVVRRGMNYDDVRDALIKWDADGINYQEEEPTQFYHSIRNPE</t>
  </si>
  <si>
    <t>ATGATTAAAGAATTGGCACATTACTTTATCAATCAGGGAATACATGTGGTAGCACTTACACCCAATAAGAAGTATCCTAACTATAAAGGTTGGCAGACTAAACGTTTGACAATTGAACAAGTAGATAGGGCATTAGACAACGGATATGGGTTAGGGATCGTACCACACGGCGAGTTTGTTGTTGTTGATTTAGATGCAGACCATGAGAGCGGAGCAAATGGACTATATAATTTTACTAATAATTTTGATGACGAACCAACTCTAACAGCTTATAAAGAAAAATCAATCAATGAACACCGTTTTTATAAGAATAATTATGGTTTAAACATTCGTAAAACTGGAGACAACGCTATTATTGATGGTGTTGACATATTTACAAAAGATAATCTAATCACAACGTTACCATTTTACGATTTTGATGACCTAGATTTAAATAAACCATTCTTAGATCAATTGTCACAATCTCCAGAACGGTTTGAGTTGTTAAAGGTGTACGAAGATAAGCCGATTGAAAAACCAAAAACCAATTACACCAAGCACAACATCGATAATTATCTAAAAAAGGTTGAACCGTTCACAGAGGGGGGTCGATCGGCTGGTTATCGCAAGTTGATGTACACAATGGTCGTTCGCCGTGGTATGAATTATGATGATGTGAGAGATGCTTTGATAAAATGGGACGCTGACGGTATTAATTATCAAGAAGAAGAACCAACACAGTTTTATCACTCAATTAGGAACCCAGAATAG</t>
  </si>
  <si>
    <t>2505</t>
  </si>
  <si>
    <t>4340</t>
  </si>
  <si>
    <t>putative DNA polymerase</t>
  </si>
  <si>
    <t>GO:0003676</t>
  </si>
  <si>
    <t>L</t>
  </si>
  <si>
    <t>MNKLFFDIEVFEKMNLVGILNEEGKGYVIVNAPNLPPNVFNVDGVQIYLNVGKVRERVNETLLSGDYVYVGFNNKAYDNFLVEDILLNRDPHYIKLKSDTVIKKRPSQFIDFLNLDTKEQMQPGFSLKKYESMSGMMVEESSIPFDYKSDFTIEQILEVCHYNIQDLRATIELYKTRKDYFDGKELLIKEYGTSKTSINYSNGSTAASYLMGRDKLETFEPEDPNIYGVPTGVKLFLENALKVSPEISKLKTKAEREKAMRKEWTSLVMEAHSMVYTWGFGGLHSAKGRIETNKRGTNKIVYDVVDETDVQQWDSGSHFPNIMLRDNLLGPVTNKFRNLVTERLKNKALGNPLAGTQKIIINSVYGLLRLQSSKLYNPKSAIRVNVSGMVAIYNLANKLDLVGNVYQVNTDGIAFKPYPDVTQDKLDTIKQQWEDDFKLQLEVSSFDRLIQRDVNNYIAVKPNGKLKLKGGAVGQANGVDVTKASKPTIIDHMLVEKLVHNRPFIMTVNEGDFRDYCFTLKSMKSSTQTGKMVDENGKLFDNEVNRTYATKSGGKVLKEKAGDLENAKFPDTPESMSIANYELPKEPPADLDYSYYIELAEKKLESWKKVL</t>
  </si>
  <si>
    <t>ATGAATAAACTATTTTTTGATATTGAAGTCTTTGAAAAAATGAACTTAGTCGGAATATTAAATGAAGAGGGGAAAGGGTATGTGATTGTAAATGCCCCTAATCTTCCACCTAACGTGTTTAATGTCGATGGGGTGCAAATATACTTAAACGTTGGTAAAGTTCGTGAGAGAGTAAATGAGACACTATTAAGCGGTGATTACGTGTACGTTGGTTTCAATAACAAAGCTTACGATAATTTCTTGGTCGAAGATATTTTGCTTAATAGAGACCCACATTATATTAAATTGAAGTCTGACACAGTTATTAAAAAGCGACCATCTCAATTCATCGACTTCTTAAACTTAGATACGAAAGAACAAATGCAACCCGGCTTTTCACTTAAGAAATACGAGTCAATGTCTGGTATGATGGTTGAGGAGAGTTCTATACCGTTTGATTATAAAAGTGATTTTACGATTGAACAGATACTCGAGGTTTGTCACTATAATATTCAAGATTTACGAGCCACAATCGAACTATATAAGACCAGAAAAGATTATTTTGATGGCAAAGAGCTTTTGATTAAGGAATACGGCACATCTAAAACATCAATTAATTATTCTAACGGATCAACGGCTGCTTCATACTTAATGGGTCGTGATAAATTAGAAACATTTGAACCAGAAGACCCTAATATTTACGGTGTACCAACAGGGGTTAAGTTATTTCTAGAAAACGCTTTGAAAGTTAGTCCGGAAATATCAAAACTAAAGACAAAAGCAGAGCGAGAGAAAGCAATGCGTAAAGAATGGACTTCTCTTGTCATGGAGGCTCATAGTATGGTTTATACTTGGGGGTTTGGTGGTCTACACTCAGCTAAAGGTAGAATTGAAACAAACAAACGTGGTACTAACAAGATTGTTTATGATGTGGTTGATGAGACTGATGTTCAACAATGGGATAGTGGTTCACATTTCCCTAATATCATGTTGCGAGATAATTTACTAGGTCCAGTTACCAATAAGTTTAGAAATCTTGTCACAGAACGTCTAAAAAACAAGGCGTTGGGTAATCCACTAGCCGGTACACAAAAAATTATCATTAACTCGGTCTACGGCTTATTACGTCTCCAATCATCAAAGCTGTATAACCCCAAGTCGGCTATTCGTGTCAATGTTAGCGGTATGGTTGCAATTTATAATCTGGCTAACAAATTAGACTTAGTGGGAAACGTTTATCAAGTCAACACAGATGGTATTGCATTTAAACCTTATCCTGACGTTACACAAGATAAACTAGATACAATCAAACAACAATGGGAAGACGATTTTAAACTACAATTAGAAGTTTCATCGTTTGACCGTTTGATACAGAGAGATGTTAACAATTATATCGCTGTAAAACCAAACGGAAAACTAAAACTAAAAGGTGGTGCTGTGGGACAAGCTAATGGTGTAGACGTAACCAAAGCTTCAAAACCAACAATTATAGATCATATGTTAGTTGAAAAGTTGGTTCATAATCGTCCATTTATTATGACGGTCAACGAGGGAGACTTCAGAGACTATTGCTTTACTCTAAAATCTATGAAATCATCAACACAGACCGGTAAAATGGTTGATGAGAATGGTAAATTATTTGATAACGAAGTAAACCGTACTTATGCTACAAAATCTGGTGGTAAGGTTCTCAAGGAAAAAGCAGGAGACTTGGAAAACGCAAAGTTCCCCGATACTCCAGAAAGCATGTCAATCGCAAACTATGAGTTACCAAAAGAACCACCGGCTGATTTAGATTACTCATACTATATCGAATTAGCAGAAAAGAAGTTAGAAAGTTGGAAGAAAGTGTTGTAA</t>
  </si>
  <si>
    <t>4396</t>
  </si>
  <si>
    <t>4515</t>
  </si>
  <si>
    <t>hypothetical protein</t>
  </si>
  <si>
    <t>MKQLFKLLGGLLMGKYKLTEYTRSNVDKTRSFGFTVISK</t>
  </si>
  <si>
    <t>ATGAAACAATTATTTAAGTTATTGGGTGGTTTGTTGATGGGTAAATACAAATTAACAGAATACACTCGTTCTAATGTTGATAAAACTCGCTCATTTGGTTTCACAGTAATTTCTAAATAA</t>
  </si>
  <si>
    <t>4530</t>
  </si>
  <si>
    <t>5102</t>
  </si>
  <si>
    <t>MVKGNFIFSQISNENGQDKMAMYFDVDGDVVEIKMANADYIENKLSEFGVKDLESLDEHLTKNPEQEVYEYDYTDKKGKRHNGFTLDKPFPTPSEAKKAIVAGKVKEVVDNGSKIAVIVELEKGGEFTVVRGYSVFDEKSKRMFALKAKKDRLFDMLGVSQFKELEGQEITFVRQKAGSNFYYDAENDEE</t>
  </si>
  <si>
    <t>ATGGTAAAAGGTAATTTTATTTTTTCACAAATTTCAAATGAAAACGGTCAAGACAAAATGGCTATGTACTTTGATGTAGACGGTGATGTTGTTGAAATTAAGATGGCGAATGCTGACTATATCGAAAATAAACTTTCAGAATTTGGTGTTAAAGATTTAGAATCGCTTGACGAACATTTGACAAAGAACCCAGAGCAAGAAGTATATGAATATGATTACACAGACAAAAAGGGAAAGCGCCACAATGGTTTCACTCTCGATAAGCCATTTCCAACACCATCAGAGGCAAAGAAAGCAATTGTAGCGGGTAAGGTTAAGGAAGTCGTGGATAATGGTTCTAAAATTGCTGTTATTGTCGAATTAGAAAAAGGCGGAGAATTTACAGTAGTTCGTGGTTACTCGGTATTTGATGAAAAAAGTAAGCGAATGTTCGCACTTAAAGCTAAGAAGGATCGTTTGTTTGACATGTTAGGAGTTTCACAATTTAAGGAACTCGAAGGACAAGAAATTACATTCGTACGCCAAAAGGCTGGTTCAAACTTCTACTACGACGCTGAAAACGATGAGGAATAA</t>
  </si>
  <si>
    <t>5155</t>
  </si>
  <si>
    <t>5787</t>
  </si>
  <si>
    <t>putative hydrolase</t>
  </si>
  <si>
    <t>IPR001279;IPR036866</t>
  </si>
  <si>
    <t>PF00753</t>
  </si>
  <si>
    <t>MKLTVLATGSSGNASIVTGENETIALDFGLSFKKWHTLLEKYDLEEPDELFITHSHGDHANESGLSRLIKVIPTIKIHTNRGTFETAEFEVEAFLVAHDVECHSFIITEKATGEKLVYATDVNGLYETFTREEIFEHAKDADVYALEANFDNRWLKFPEYLDQVGYKYNVFANMVRHTSKQESIKTFSALKKPTSKYVPLHMSSRFYNFS</t>
  </si>
  <si>
    <t>ATGAAATTAACAGTCCTCGCAACCGGCTCATCGGGTAATGCTTCGATAGTAACTGGAGAGAATGAAACCATTGCATTAGACTTTGGTTTATCGTTTAAAAAATGGCATACGTTATTAGAAAAATATGATTTAGAAGAACCTGACGAATTATTTATAACACACTCACATGGAGATCACGCAAACGAAAGTGGGTTATCTCGTTTAATTAAGGTTATACCAACAATCAAGATACATACTAACCGAGGAACGTTTGAAACAGCCGAATTTGAGGTTGAAGCATTTCTAGTGGCGCATGATGTTGAGTGTCATAGTTTTATAATCACAGAAAAAGCAACCGGAGAGAAATTAGTATATGCCACCGACGTCAACGGCTTATATGAAACATTTACACGAGAAGAGATATTTGAACATGCTAAGGACGCTGATGTTTATGCTCTAGAAGCCAATTTTGACAATCGTTGGTTAAAGTTTCCAGAATATTTAGATCAAGTAGGATATAAGTATAATGTGTTTGCTAACATGGTTCGCCACACATCAAAACAAGAGTCAATTAAAACATTTTCAGCACTAAAGAAACCAACTTCAAAATATGTACCATTACACATGTCAAGTCGTTTTTATAATTTCAGTTAG</t>
  </si>
  <si>
    <t>5798</t>
  </si>
  <si>
    <t>5932</t>
  </si>
  <si>
    <t>MTFDDALKYTDRYSHSEFIDEEIEKSLFVEEVKVIIEELREEYT</t>
  </si>
  <si>
    <t>ATGACTTTTGATGACGCCCTTAAATACACAGATAGATACTCACATTCAGAGTTTATTGATGAAGAAATTGAAAAATCTTTATTTGTTGAAGAAGTTAAAGTTATTATTGAAGAATTACGCGAAGAGTATACATGA</t>
  </si>
  <si>
    <t>5955</t>
  </si>
  <si>
    <t>6281</t>
  </si>
  <si>
    <t>putative terminase small subunit</t>
  </si>
  <si>
    <t>MKSEEFKGTAIPEDVLNAFFTFLNQNNTTTKKFYEVDEETLQKVQVREVTETRQNDLKASLSLFEKLYPDYFDKLTQERILKAQKDTGSSDAEELEKKIKDGFAIKSN</t>
  </si>
  <si>
    <t>ATGAAATCAGAAGAATTTAAAGGAACAGCTATCCCAGAAGACGTGTTAAATGCTTTCTTCACATTCCTAAACCAAAATAACACTACTACTAAGAAGTTCTATGAGGTTGATGAAGAGACGTTGCAAAAGGTTCAAGTACGAGAAGTAACCGAGACACGCCAGAACGATTTAAAGGCTAGTCTATCGTTGTTTGAAAAGCTTTACCCAGATTACTTTGACAAGCTCACACAAGAACGTATCTTAAAGGCACAAAAGGACACCGGCTCATCAGACGCGGAAGAATTAGAGAAGAAAATTAAAGACGGGTTTGCAATCAAGAGCAATTAA</t>
  </si>
  <si>
    <t>6486</t>
  </si>
  <si>
    <t>8132</t>
  </si>
  <si>
    <t>terminase large subunit</t>
  </si>
  <si>
    <t>IPR005021;IPR027417</t>
  </si>
  <si>
    <t>PF03354</t>
  </si>
  <si>
    <t>MKWYYEYLKLVRDGKPMSIEAKQALDRIPQYLNRFDYDETYPDALISFIESFIYLQKGDDEESHPLRLQVEQKFWLELFGFVDKETHRQIINDIGLILGAGSGKSTFMASVALAVMMVGSYTGNDVIVLSNSIKQSHETFRTASEMAGDERSVLGDLKKRELLKPILGRIKYSPTNSQIEIRAMDNNTLDGTNVRLAIFDEFHSYHVNVIENVRKSSAPKRKKTGFTTMYISTNGQVRDSVFDDYYKRWEKILSGEIEDWSTFPMIYKMDDVEEVTNPDLYEKAMPFVRSISDPMIIKSILDKTQGNPVAQAEILAKSFNIPQSSFNALFTTDELESTRIEQDIDWGKEVTIGSDFSEVEDLTAISILWRVDNKLRNKSFAFLPENTFENKTTKAQRVQYVKLINEGSLILTKGSAIDQDVVYEWLDNYIQENQLIPIGFGGDAFFSKVYQRRITQDYGEGMYTKIRQNVMSLSQPLKTVKARIAGGDFQSDDDLLLWALNNLRVKIDANNNIYPNKQKAVDKIDPVLATIQAYYVWELQDENVGLVW</t>
  </si>
  <si>
    <t>ATGAAATGGTATTATGAATATTTAAAATTGGTTAGAGATGGAAAACCAATGTCTATCGAGGCGAAACAAGCCCTTGACCGAATACCACAATACCTAAACAGATTTGATTATGATGAAACCTATCCTGACGCACTAATATCGTTTATTGAAAGTTTTATCTATTTACAAAAAGGTGATGACGAAGAAAGCCACCCTTTAAGATTACAAGTAGAACAGAAGTTTTGGTTAGAGTTATTTGGGTTTGTTGATAAGGAGACACACCGGCAAATTATTAACGATATTGGTTTGATATTGGGTGCTGGTTCTGGTAAGTCAACATTTATGGCGTCCGTTGCGTTGGCTGTTATGATGGTTGGTTCTTATACGGGTAATGATGTCATAGTATTATCTAACTCAATCAAACAATCACACGAAACATTCCGAACGGCTAGTGAAATGGCTGGTGATGAACGAAGTGTATTGGGTGATTTAAAGAAACGTGAATTATTGAAGCCAATTCTAGGTCGGATAAAGTACTCACCAACCAACTCTCAAATAGAAATACGTGCCATGGATAACAACACGTTAGACGGTACAAACGTTCGACTTGCCATATTCGATGAGTTCCATAGTTATCATGTCAACGTAATCGAAAACGTTCGTAAGTCATCGGCTCCTAAGAGAAAAAAGACAGGCTTCACTACGATGTACATTTCAACCAATGGACAAGTTCGGGATAGTGTGTTTGATGATTATTACAAGCGTTGGGAAAAGATTTTAAGCGGTGAGATAGAAGATTGGTCTACGTTCCCTATGATTTATAAGATGGACGACGTAGAAGAAGTAACTAATCCAGATTTATATGAAAAAGCAATGCCCTTTGTTCGTAGTATATCTGATCCAATGATTATCAAGAGTATTTTAGATAAGACGCAAGGTAATCCAGTAGCACAAGCCGAGATATTAGCAAAGAGTTTTAACATTCCTCAATCATCATTCAACGCACTATTTACGACTGACGAACTTGAATCAACACGAATAGAACAAGACATTGATTGGGGTAAGGAAGTAACTATTGGAAGTGATTTCTCAGAAGTGGAAGATTTGACAGCTATTTCGATTTTGTGGCGAGTTGATAATAAACTTAGAAACAAGAGCTTTGCATTTTTGCCCGAGAATACTTTTGAGAATAAGACAACCAAAGCCCAACGAGTTCAATATGTAAAACTTATTAACGAGGGATCACTAATATTAACAAAAGGTTCTGCAATCGACCAAGACGTAGTTTATGAATGGTTAGATAATTATATACAGGAAAATCAACTAATCCCAATCGGTTTTGGTGGTGATGCGTTCTTTAGTAAGGTTTATCAACGGCGCATAACACAAGACTACGGTGAGGGTATGTATACAAAGATTAGACAGAACGTTATGAGCTTGTCACAGCCACTTAAAACAGTCAAAGCTAGAATTGCTGGTGGAGACTTCCAGAGTGACGATGATTTGTTATTGTGGGCGCTTAATAATTTACGTGTTAAGATTGACGCAAACAATAATATTTACCCCAACAAACAAAAAGCAGTAGATAAGATTGACCCAGTTCTGGCTACAATTCAGGCATATTATGTTTGGGAGTTGCAAGATGAAAACGTTGGTCTAGTATGGTAA</t>
  </si>
  <si>
    <t>8145</t>
  </si>
  <si>
    <t>9266</t>
  </si>
  <si>
    <t>portal protein</t>
  </si>
  <si>
    <t>R</t>
  </si>
  <si>
    <t>MTQFDDINPMANYTPDYVVPITDNLTNSIFLDPNMSEFDIFNNVAEFIAVEFTKVKFVFDNTPNTQKLDYLLNLKPNKDTTANELLFEFAYSILKRGYVYYKIDKPKDAKQVSNIFMSRNAEYGYKRFDYKHLKMELPSRLTEEYTKLIHTLSTRHTTSVIEIQSQLKALKGEQDPNSRESQLAMDNRLQTADNQIQKHGKFFTGQNESTKDHNNVTEPDGSALTDLKTLIYEHLHLSPKMLSGEYTEEDYRAFYAKHLQPLIGALEELLNAEILDYISYSNGAHISIILDLMQFATLESFTQMAKEGIYNGYLQSDDVRAKLGLKPFEGGYGQIIWSNKNAVALNNDELNRKLETGDTTNEDSDTSDQSSEE</t>
  </si>
  <si>
    <t>ATGACCCAATTTGATGATATTAACCCAATGGCAAATTACACGCCTGATTATGTTGTCCCAATTACTGATAATTTAACCAATTCTATATTCTTAGACCCTAATATGTCCGAGTTTGATATATTTAATAATGTCGCTGAATTTATAGCGGTTGAGTTTACAAAGGTTAAGTTCGTATTTGATAACACGCCTAACACACAAAAATTAGACTATTTGTTAAACTTGAAACCAAATAAAGATACCACGGCTAATGAGCTGTTGTTCGAGTTTGCATATTCTATTTTGAAGCGTGGTTATGTTTATTATAAGATTGACAAACCAAAGGATGCTAAACAAGTATCTAATATCTTTATGTCTAGGAATGCCGAATATGGATACAAGAGATTTGATTACAAGCATTTAAAGATGGAATTACCTAGTCGCTTGACAGAAGAATATACTAAGCTTATTCACACATTATCAACACGACATACCACATCTGTTATCGAAATTCAAAGTCAACTAAAGGCGCTAAAGGGAGAACAAGACCCAAACAGCCGTGAGTCTCAATTAGCGATGGATAACCGTTTACAAACAGCGGATAACCAGATACAAAAACATGGTAAGTTCTTCACAGGTCAAAACGAAAGTACAAAAGACCACAACAACGTAACAGAACCAGACGGATCGGCTCTTACAGATTTAAAGACCTTAATTTATGAACACTTACACTTGTCACCTAAGATGTTGTCTGGTGAGTATACAGAAGAAGACTATCGAGCATTTTACGCTAAACATCTACAACCACTCATCGGTGCATTAGAAGAATTGTTGAACGCTGAAATACTTGATTATATTTCTTACTCAAACGGAGCGCACATTTCTATTATTCTTGACCTTATGCAATTCGCCACATTGGAAAGTTTCACACAAATGGCAAAAGAGGGAATTTATAACGGGTACTTGCAATCTGATGATGTTCGTGCTAAACTAGGATTAAAGCCATTTGAGGGCGGTTACGGACAGATTATTTGGAGTAATAAGAATGCCGTTGCTTTGAACAATGATGAGCTTAATAGAAAACTAGAGACAGGAGACACTACGAATGAAGATAGCGACACTAGCGACCAAAGTTCAGAAGAATGA</t>
  </si>
  <si>
    <t>9226</t>
  </si>
  <si>
    <t>9936</t>
  </si>
  <si>
    <t>prohead protease</t>
  </si>
  <si>
    <t>IPR006433</t>
  </si>
  <si>
    <t>PF04586</t>
  </si>
  <si>
    <t>MKIATLATKVQKNDSGKIQGIANSLTMTRSGITVTQDAGKDVVGKTVPLLLSHDWDKPSIGSVTMTAVDDDGLHYEGSLFQNAPDRELLLEGIEAGTNYVSIGFGVDNIDADGNIDSIDLLELSLTSTPADPKATAEIVKQAIEKEEDNNMDDETKDVTLQDVLDAIADLKKDFDDAKPKDDKPADDTKPANDDKDKDAEVQSLKDKVAMLESFMPAVDRRSLSLKEEMAFDRLHY</t>
  </si>
  <si>
    <t>ATGAAGATAGCGACACTAGCGACCAAAGTTCAGAAGAATGATAGTGGAAAAATTCAAGGTATTGCTAACTCTCTTACAATGACTCGTTCAGGTATTACGGTAACCCAAGACGCAGGAAAAGATGTTGTGGGTAAAACAGTACCTTTGTTGTTGTCACATGATTGGGATAAGCCCTCAATTGGTTCTGTTACTATGACGGCTGTTGATGATGATGGATTACACTACGAGGGTTCATTATTCCAAAATGCACCCGATAGAGAATTGTTGTTAGAAGGTATTGAAGCTGGTACTAACTATGTGTCAATTGGTTTCGGTGTAGATAACATTGACGCTGATGGTAACATTGATAGTATTGACTTGTTAGAATTATCACTAACATCAACACCAGCAGACCCAAAGGCAACCGCAGAAATTGTTAAACAAGCAATTGAGAAAGAAGAGGATAATAATATGGACGATGAAACTAAAGATGTAACATTACAAGACGTGTTAGACGCTATTGCTGACTTAAAGAAAGACTTTGACGACGCTAAGCCAAAAGACGACAAGCCAGCTGATGACACAAAACCAGCAAACGACGATAAAGATAAAGACGCCGAGGTACAATCTTTGAAAGATAAGGTTGCTATGTTAGAGTCATTCATGCCAGCCGTTGACCGCCGCAGCTTGTCACTAAAAGAAGAAATGGCATTCGACCGCTTGCACTATTAA</t>
  </si>
  <si>
    <t>9988</t>
  </si>
  <si>
    <t>10944</t>
  </si>
  <si>
    <t>major capsid protein</t>
  </si>
  <si>
    <t>MGIEFLSTSKAVELYAKLSIETQGNVNSFNRKWRDIVADKSEQAITQDVNEDDILPKKIIGAIEDTLRSDRVFSQFSPVFNIEPGSLIIDPNENDDGAWGHKLNAEKKVQTLALQSRDIFPKAIYKLQRLDHMTYLKGGALVAYVLEELPKYVLQRISQAILVGGVKNEDATDFTAIRPIIGDSLAIKTELPAAYDGQALKERLIEDIASLDADNPTVFISPSAWAKLALTGDAWSVAMFTGNLDLGGKLVRTTRLPENNPIVIVDTDSYLIGFSGSGIETLSSFVINTNSQVIESRAYVAGSLKAPNKAIYTEVAAV</t>
  </si>
  <si>
    <t>ATGGGAATTGAATTTTTAAGCACATCTAAGGCGGTTGAATTATACGCCAAATTATCAATTGAAACACAGGGTAATGTTAACTCATTTAATCGTAAGTGGCGTGATATTGTTGCTGATAAGTCCGAACAAGCTATCACACAAGACGTTAACGAAGATGACATTTTACCAAAGAAGATTATTGGTGCCATTGAAGATACTTTGCGTTCCGACCGAGTATTTAGTCAATTCTCTCCAGTATTTAATATCGAACCTGGTTCTTTGATTATTGACCCTAACGAAAATGATGATGGAGCATGGGGACATAAGCTTAACGCCGAAAAGAAAGTTCAAACATTAGCTTTGCAATCACGTGATATCTTCCCTAAGGCTATCTATAAGTTGCAACGTCTTGACCATATGACTTACTTAAAGGGTGGTGCGTTGGTTGCTTACGTTCTAGAAGAATTGCCTAAGTATGTTTTGCAACGTATTTCACAAGCTATCTTAGTTGGTGGTGTTAAGAACGAAGATGCTACAGACTTCACAGCTATTCGTCCTATCATTGGTGACTCATTGGCGATCAAAACAGAATTACCCGCTGCTTATGATGGACAAGCTTTGAAGGAACGTCTGATTGAAGACATTGCCTCGCTTGACGCTGATAATCCAACGGTATTCATTTCACCAAGTGCATGGGCTAAGCTGGCTCTTACTGGAGATGCATGGTCTGTTGCAATGTTTACTGGTAATTTGGACTTGGGTGGAAAGTTGGTTCGTACAACTCGCTTACCTGAAAACAACCCAATCGTTATCGTAGACACTGACTCATATTTGATTGGTTTCTCTGGTTCTGGTATCGAAACATTGTCATCATTCGTAATCAACACCAACTCTCAAGTAATCGAAAGTCGTGCGTATGTTGCCGGCTCATTGAAAGCTCCGAATAAGGCTATCTATACTGAAGTTGCTGCTGTTTAA</t>
  </si>
  <si>
    <t>11082</t>
  </si>
  <si>
    <t>11354</t>
  </si>
  <si>
    <t>MIFDYKEILQLDDESYSAWTAHLEMLEKQALTQAELINPTLQKDASNNTLGSYCQEFVFMAEYGSDLSASMYKWHTSNIATLEEAIRYAG</t>
  </si>
  <si>
    <t>ATGATATTCGATTATAAAGAGATTTTACAGTTAGATGATGAGAGTTATAGCGCTTGGACTGCTCATTTAGAGATGTTGGAAAAGCAAGCACTAACACAAGCCGAATTAATAAACCCAACTTTGCAAAAGGACGCTTCAAACAACACCCTCGGCTCATATTGTCAGGAGTTTGTATTTATGGCGGAGTATGGTAGTGATTTAAGTGCAAGTATGTATAAATGGCATACGTCTAACATTGCTACATTAGAGGAGGCGATTAGATATGCTGGGTAA</t>
  </si>
  <si>
    <t>11344</t>
  </si>
  <si>
    <t>11622</t>
  </si>
  <si>
    <t>phage tail protein</t>
  </si>
  <si>
    <t>MLGKMRVFKLEKKNSADVPPRTVKGYLYNPSTKQKAWYQFQNNVRLMGTIEFSGNIDDFINFDSVTISNGKKYRLSNVSQKTFGRVKGEVII</t>
  </si>
  <si>
    <t>ATGCTGGGTAAAATGAGAGTATTTAAATTGGAAAAAAAGAACTCTGCTGATGTGCCACCTAGAACAGTGAAAGGGTATCTATATAATCCTAGCACAAAACAAAAGGCGTGGTATCAATTCCAGAATAACGTACGGCTAATGGGTACTATTGAGTTTTCAGGTAATATTGACGACTTTATTAACTTTGACAGCGTGACGATTAGTAATGGTAAAAAGTATCGTTTGAGTAATGTTTCACAAAAGACATTTGGACGAGTAAAAGGGGAGGTAATCATTTAA</t>
  </si>
  <si>
    <t>11939</t>
  </si>
  <si>
    <t>structural protein</t>
  </si>
  <si>
    <t>MADFKDKLKPYYDELLPLFTELEWYAGENEMQTIDDKMAVLTYTHEKGLADAKPHFWRVTLALYINNSMNVTEELSELGYEQVAEVERDDHLNEMTAFNRQVLIL</t>
  </si>
  <si>
    <t>ATGGCAGATTTTAAAGATAAGCTAAAACCATACTATGATGAACTATTACCCCTATTTACTGAACTCGAATGGTATGCTGGCGAAAACGAAATGCAAACGATTGATGATAAAATGGCGGTATTAACTTATACTCATGAAAAAGGGTTGGCAGACGCTAAACCTCATTTTTGGCGAGTAACATTAGCGCTTTACATCAACAACTCAATGAACGTTACCGAAGAACTATCCGAATTGGGTTATGAGCAGGTTGCCGAAGTTGAGAGAGACGATCACTTAAACGAAATGACGGCATTCAATAGGCAGGTGTTAATATTATGA</t>
  </si>
  <si>
    <t>11936</t>
  </si>
  <si>
    <t>12265</t>
  </si>
  <si>
    <t>MSAKKIDISDLTKLPPRLMTAKILEKRDEVAKQASSDITSALSVWRSTAPIKTGRMRSTMTLNRGKYGATMVPRDSYMKVVNAVNKRGKHQGFLDRFKRGQGKSFLQKW</t>
  </si>
  <si>
    <t>ATGAGTGCTAAAAAGATAGATATATCAGATTTAACTAAATTACCACCACGGCTTATGACTGCTAAAATATTAGAAAAGCGAGATGAGGTGGCAAAACAAGCAAGCAGTGACATAACATCTGCATTATCGGTATGGCGTTCAACGGCTCCTATCAAAACTGGTCGCATGAGATCTACCATGACACTAAATAGGGGTAAATATGGAGCTACAATGGTTCCTCGTGATAGTTATATGAAAGTCGTGAATGCTGTTAACAAAAGGGGAAAACATCAAGGGTTTTTAGATCGTTTCAAAAGAGGACAAGGTAAAAGTTTCTTGCAAAAATGGTGA</t>
  </si>
  <si>
    <t>12314</t>
  </si>
  <si>
    <t>12895</t>
  </si>
  <si>
    <t>major tail protein</t>
  </si>
  <si>
    <t>MYDTRKITHGSEQVGMTTTGTDGTTSFVNSTGVQKFAPTVDQGTKAIYADATTHMSLTNPKVLTIEMDNLQYNEAEMAQMGYKLVNGGYVDGGSYPTFDIQRILTVQSADGSTTQKLEVYYNASSTAYTESDDEDEDEINPKVYTRTLTVAGKNFDGVGNVKQFIVERTTENAAIFDTYKTKVLTPTDFQTGV</t>
  </si>
  <si>
    <t>ATGTATGATACACGTAAAATTACACATGGTTCTGAACAGGTTGGTATGACTACTACTGGAACAGATGGGACAACTAGTTTTGTTAATTCTACAGGTGTTCAGAAGTTTGCACCAACAGTAGACCAAGGCACAAAAGCAATCTATGCCGACGCAACCACTCACATGTCGCTAACTAACCCCAAAGTGTTGACTATCGAAATGGATAACTTGCAATATAATGAAGCTGAAATGGCTCAAATGGGTTATAAGTTAGTTAATGGTGGTTATGTTGATGGTGGTAGTTATCCAACGTTTGATATTCAACGTATCTTAACAGTTCAATCTGCCGATGGTTCAACTACACAAAAGCTAGAAGTATATTACAACGCCTCTTCTACGGCTTATACTGAAAGCGATGACGAAGATGAAGACGAAATCAATCCAAAGGTTTATACTCGTACTTTGACTGTTGCAGGTAAGAATTTTGATGGTGTTGGTAATGTTAAGCAGTTTATCGTAGAACGCACAACAGAAAACGCTGCAATCTTTGACACATATAAGACAAAAGTTCTCACACCAACAGATTTTCAAACCGGTGTATAA</t>
  </si>
  <si>
    <t>12969</t>
  </si>
  <si>
    <t>15638</t>
  </si>
  <si>
    <t>phage tail tape measure protein</t>
  </si>
  <si>
    <t>IPR013491</t>
  </si>
  <si>
    <t>TIGR02675</t>
  </si>
  <si>
    <t>MANTTSYMLKFGADATSVTKAITGVNSDIRSMSTQAKNLDTAFRLTGDTSALKGKLQALGNQLSATEAKGKLLKQELANLKSSPGFDANSAKAQKLTNDIAKTESEAVKLKAQLANAKTASFGEDLSGGMDKANNSLSVGKIALGNFLGNLATGAVSAFASVVGKAFDGVGQDIIAASDGIQKFQATMAFGGKTASEIDKVTTASKKYADDTVYDLTTVLNTTAQLGANGVKNYQKLVEASGNLNAVAGGNADTFNSVAMVLTQTAGAGKLTTENWNQMADAIPGASGKLQEALKDAGAYTGNFRDAMADGQITADEFNDAIMKLGMTDVAKEAATSTSTFEGAFGNLQASFVTAGLSFVDNFKQPITDGMTAVANAVPGISATISGALSGMGSSLSGMFSGFNAQDAMYVFSQISGSIMEMVDDVRSIDFSNLTSAFSNLDIQLPDFSPLMDLASSIVPMLGNAFSSLKFDGLVDLANQIIPALSAGFQSFLGWVVPAIQPLLSAFSNLWNSIQPVLSIVAGSLVPIFQVLGSFLGGFVSGVMSTLTFAFNALAVGIQLLTPVIGFIGQAFNALSPIISFIAGILGTVMGASVNVLGKMFSVVGKAISAVWSRLSGVFSSVAGTMSGIFSSIGSLFSALGSIFSSIGSGIGSAGRAIASIFSSVGGRLGGIFSGISSAFSAVGGVIAGVGGRIGGIARNIIGFFSGIGSKILSGFGNIGSSIANLFSGVVSKIGSMFSGVADIGKNIVEGIKSGITGAIGGLVDAAADMAKKALNAAKKALGIHSPSRVFRDEVGKYITQGIGVGMEKETGYLANSSDAVKNSLLSDWQNVNLNTSLTNGINSSSQGVLTAGTGTNNVFNITANTKADASAIASEVKVILRQNGIGAR</t>
  </si>
  <si>
    <t>ATGGCAAACACAACGAGCTATATGCTTAAGTTCGGGGCGGACGCTACCAGTGTTACGAAAGCAATTACTGGTGTAAACTCTGATATACGTTCTATGAGTACACAAGCTAAAAATCTAGATACTGCTTTCAGATTGACGGGCGATACTTCGGCTCTTAAAGGTAAGTTACAAGCATTGGGGAACCAATTATCAGCCACAGAAGCAAAGGGTAAGTTACTAAAACAAGAGTTGGCTAATTTGAAGTCTAGTCCGGGCTTTGACGCAAACTCTGCAAAAGCTCAAAAGTTAACAAATGATATTGCAAAGACCGAGAGTGAAGCAGTTAAATTAAAAGCTCAACTTGCTAATGCTAAAACTGCTTCATTTGGTGAGGACTTATCTGGTGGTATGGATAAGGCTAATAACTCATTAAGTGTTGGTAAAATTGCACTGGGTAATTTCTTGGGTAATCTTGCTACTGGAGCTGTTTCTGCGTTTGCTAGTGTTGTGGGAAAAGCATTCGATGGTGTGGGTCAAGATATTATCGCAGCGTCTGATGGTATTCAAAAGTTTCAAGCTACTATGGCTTTTGGTGGTAAAACGGCTAGTGAGATTGATAAGGTCACAACGGCAAGTAAGAAATATGCTGATGACACTGTTTATGATCTGACTACCGTTCTTAATACAACTGCTCAATTGGGTGCAAACGGCGTTAAAAATTATCAGAAATTAGTCGAGGCGAGTGGAAACCTGAACGCCGTAGCGGGTGGTAATGCTGATACTTTCAATTCTGTAGCGATGGTGCTTACTCAGACGGCTGGTGCTGGAAAACTTACTACTGAAAACTGGAACCAAATGGCTGACGCTATACCAGGTGCGAGTGGTAAGTTACAAGAGGCTTTGAAAGACGCTGGTGCTTATACTGGTAATTTCCGAGACGCTATGGCAGATGGACAAATAACGGCTGATGAATTTAATGACGCTATTATGAAACTTGGTATGACTGATGTAGCAAAAGAGGCGGCAACTTCAACTAGTACATTTGAGGGTGCTTTTGGTAACCTACAGGCGTCATTCGTTACGGCTGGTCTATCATTCGTAGATAATTTCAAACAACCGATTACTGATGGAATGACTGCTGTGGCTAACGCCGTTCCCGGTATATCTGCTACAATATCAGGTGCTTTGTCTGGTATGGGTTCTAGTTTAAGTGGTATGTTTTCGGGTTTCAATGCACAAGACGCTATGTATGTTTTTTCTCAAATATCTGGTTCCATTATGGAGATGGTAGACGATGTTCGTAGTATAGACTTTAGTAATTTAACTAGTGCATTCTCAAACCTAGATATTCAACTACCGGACTTCTCACCTCTCATGGACTTGGCTAGTTCTATTGTTCCTATGTTGGGTAATGCATTCTCTAGTTTAAAGTTTGATGGCTTAGTAGACCTTGCGAACCAAATTATACCGGCTTTGTCTGCTGGTTTTCAATCGTTCTTGGGTTGGGTTGTTCCGGCTATTCAACCACTATTAAGCGCGTTTAGTAACTTATGGAACTCTATTCAGCCGGTTCTATCAATCGTGGCAGGTAGTTTGGTTCCAATATTCCAAGTACTAGGTTCATTCTTAGGTGGTTTTGTTTCAGGTGTTATGTCTACTCTAACATTTGCATTTAACGCATTAGCCGTGGGTATTCAACTACTTACTCCTGTTATTGGTTTTATAGGGCAAGCATTCAACGCATTATCTCCTATTATTAGTTTTATTGCTGGTATACTGGGAACTGTTATGGGTGCGAGTGTCAACGTTCTAGGTAAGATGTTCTCAGTTGTTGGCAAAGCAATTAGTGCGGTATGGTCTAGGTTATCCGGCGTATTCTCATCTGTTGCTGGTACTATGTCAGGTATATTTTCTAGTATTGGTTCATTGTTCTCAGCTCTTGGTAGTATCTTCTCATCAATCGGTTCAGGAATAGGAAGTGCGGGTAGAGCAATTGCAAGTATATTCTCATCGGTTGGCGGTAGATTGGGGGGTATATTCTCAGGTATCAGTTCCGCATTCTCTGCTGTTGGTGGTGTTATAGCTGGTGTGGGTGGCCGGATTGGTGGAATTGCACGTAATATTATTGGTTTCTTCTCTGGTATTGGTAGTAAAATATTAAGTGGTTTCGGAAATATTGGATCATCTATCGCAAACTTATTCTCTGGTGTTGTTAGTAAGATTGGTTCTATGTTCTCTGGTGTTGCTGATATTGGTAAAAACATCGTAGAGGGTATCAAGTCAGGTATTACAGGAGCCATTGGTGGATTGGTAGATGCCGCGGCTGATATGGCTAAAAAGGCTTTAAACGCTGCTAAAAAGGCATTAGGTATTCATTCGCCGTCTCGTGTTTTCCGTGACGAGGTTGGTAAGTATATCACGCAAGGTATTGGTGTCGGTATGGAAAAAGAGACTGGATATTTAGCTAACTCATCAGACGCAGTTAAAAATAGCCTTCTCAGCGACTGGCAAAACGTAAACTTGAACACTTCCCTTACTAATGGTATAAATTCGTCGTCTCAGGGCGTTTTGACAGCAGGCACAGGAACAAATAATGTCTTTAATATCACAGCTAACACAAAAGCAGACGCTTCGGCTATTGCAAGTGAAGTTAAGGTTATTCTTAGACAAAATGGTATTGGTGCAAGATAA</t>
  </si>
  <si>
    <t>15702</t>
  </si>
  <si>
    <t>16892</t>
  </si>
  <si>
    <t>MTDFINKKALPMIFWQKDTSGVWHDYAIPVYVTKDISTIEGLREVIINFYNDPTEIGYYPRQNDIMVPAVNRTDSAFNFWGLSWTTPYFMDDFIENTNLGNGVLFLTQIEDDNFKFVPVFGLDEETLFLKGNYKIEYIVSECAKNVWDRLTSEHPYLKQWGSNVSAVSYDTKNYKYYDNPTEVNMYDIFKTMVAGVNGDFDMLIKTYQNSNKPFTLDIINRTGYSNFTLPIANEKIVGYSKRTRNRTEGTNLVYGYNQTTGALYKYAWLDKTGKLTIGTTYPKANTPRLGYCELDGDNPTDGELITRATSMLKGSLFYDYDEVDFKIDMANRYEIGTRNNPALPVTNENRLSTVYLNTIVALLGVTDTPTYLEVREIDLLGGYIIVGKNDDITLGD</t>
  </si>
  <si>
    <t>ATGACAGACTTTATAAACAAAAAAGCTCTACCTATGATATTCTGGCAAAAAGACACATCGGGAGTTTGGCACGATTATGCTATTCCTGTTTATGTTACAAAAGATATATCAACAATTGAGGGATTAAGAGAAGTTATTATTAATTTTTATAATGATCCAACAGAAATCGGCTATTATCCCAGACAAAATGACATAATGGTACCAGCCGTGAATAGAACTGACTCAGCGTTTAATTTTTGGGGCTTATCTTGGACTACACCATACTTCATGGACGACTTTATAGAAAACACCAACCTGGGTAACGGCGTATTATTCTTGACTCAAATTGAAGACGATAACTTTAAATTTGTACCTGTGTTTGGATTAGATGAAGAAACTTTGTTTTTAAAAGGTAACTATAAGATTGAGTATATTGTTTCCGAGTGTGCAAAAAACGTTTGGGATAGGTTAACTTCGGAACACCCATATTTAAAACAGTGGGGTTCTAATGTCAGCGCGGTAAGTTATGACACTAAAAATTATAAATATTATGATAACCCAACAGAAGTAAATATGTATGATATTTTTAAAACAATGGTAGCTGGGGTCAATGGTGATTTTGATATGTTAATAAAGACCTACCAGAACTCAAATAAACCATTTACATTAGATATTATAAATCGTACCGGATACAGTAATTTTACACTACCAATAGCTAACGAAAAAATAGTAGGGTACTCTAAACGTACTCGTAACAGAACAGAGGGAACAAATCTAGTTTATGGCTATAATCAGACCACCGGCGCTCTATATAAGTATGCTTGGTTAGATAAAACAGGAAAATTGACAATAGGAACAACGTATCCAAAAGCGAACACGCCGAGGTTAGGATATTGTGAATTAGATGGAGACAACCCAACTGACGGGGAATTAATTACACGTGCAACTAGCATGTTAAAAGGTTCGTTGTTTTATGATTATGATGAGGTAGACTTTAAAATTGATATGGCTAATCGGTATGAAATTGGGACACGTAATAACCCCGCTCTACCTGTTACCAACGAGAATAGATTATCAACCGTTTATCTTAACACCATTGTTGCATTATTGGGGGTGACTGATACACCAACATACTTAGAAGTTCGAGAAATTGACTTACTTGGTGGGTATATAATTGTTGGTAAAAATGATGATATTACATTAGGAGATTAA</t>
  </si>
  <si>
    <t>16894</t>
  </si>
  <si>
    <t>17892</t>
  </si>
  <si>
    <t>base plate</t>
  </si>
  <si>
    <t>MADTRTIYLHTNDTTFTSDPTDTGFKYLDMSDYDSLNPEYSSTVRVSSGVIGLYGDYSVNITLTFKGENSGRDERAEWVNSYSQEIDKISVATTPDKSKTFNKSCTVSSIEMVDTNYVDGAQVVISLTLFGRWQSALEYRQTLTETYVGGTKKYYQLLRTVVESSSALVNSAYVGLAKVGDETVPDTVTKLSNTYKYDYKYGVSTILNQLTLPIDKNRFIIAIEPNYLKGSIRLSNTKYTAEISSSNLSSTNGISSDFITYATGDFDAVSRFTLLQSGYVASTVWDNISDQYAVLYSIMNTINNDPANISVTNEVGQHIPFSLYVYSIQDFI</t>
  </si>
  <si>
    <t>ATGGCAGACACACGAACAATATATTTACACACGAACGACACAACTTTTACATCTGATCCTACAGACACAGGGTTTAAATATTTAGACATGAGTGATTATGATAGTTTAAACCCAGAATATTCATCAACTGTTAGAGTCTCTTCTGGTGTTATTGGTTTATATGGTGATTATTCGGTTAATATAACGCTTACCTTTAAGGGTGAGAATAGTGGGCGAGATGAACGAGCAGAATGGGTTAACAGCTATTCACAAGAAATAGATAAAATATCAGTAGCCACCACACCAGACAAATCAAAAACGTTTAACAAATCCTGCACAGTATCATCAATAGAAATGGTAGACACTAATTATGTAGATGGTGCACAAGTTGTTATTAGTTTAACGCTATTTGGTCGTTGGCAGTCAGCCTTAGAATACCGTCAAACACTAACAGAAACATACGTGGGTGGTACCAAAAAATATTATCAATTACTTAGAACAGTTGTAGAAAGCTCATCAGCATTAGTTAACTCGGCTTATGTTGGACTAGCTAAGGTTGGAGATGAAACTGTACCCGATACCGTTACAAAACTATCAAATACTTACAAATACGATTATAAGTATGGCGTAAGTACAATATTAAATCAACTAACATTACCAATAGATAAAAACCGCTTTATTATAGCAATCGAACCTAATTATTTAAAGGGTTCTATAAGGTTATCAAATACAAAATATACAGCTGAAATAAGTTCTAGTAATCTATCATCAACCAACGGAATATCATCTGATTTTATAACTTATGCCACAGGAGATTTTGACGCAGTTTCTAGATTTACGTTATTACAAAGTGGATATGTTGCTTCAACAGTTTGGGATAATATAAGCGATCAATACGCCGTGTTATATAGCATAATGAACACCATTAACAATGACCCAGCTAACATATCAGTAACTAACGAGGTTGGACAACACATACCATTTAGTTTATATGTTTACTCAATTCAGGACTTCATATAA</t>
  </si>
  <si>
    <t>18103</t>
  </si>
  <si>
    <t>18504</t>
  </si>
  <si>
    <t>MKFIYEKAEIVKLENGMPMLDDNNQPTIEVKKFTFLRTLNTEEMFRNDTGQEMNAQLAEILNTLMAVENENHTQEDLERLTSLDTIDAIHQVLKFMYAERKGDTLVQNETTREKYETLDLHEKEVIGQYFRRI</t>
  </si>
  <si>
    <t>ATGAAATTTATCTATGAAAAGGCCGAGATTGTTAAGTTAGAGAACGGAATGCCAATGTTAGACGACAATAACCAACCAACAATCGAAGTTAAGAAGTTTACATTCCTACGCACACTTAACACAGAAGAGATGTTCCGTAACGATACCGGTCAAGAGATGAATGCACAACTAGCCGAGATTTTAAATACCCTAATGGCTGTTGAAAATGAAAATCACACGCAAGAAGATTTGGAACGTTTGACATCTCTTGACACAATCGACGCCATTCATCAAGTATTAAAGTTTATGTACGCCGAACGAAAAGGTGACACGCTAGTACAAAATGAAACAACTCGTGAAAAGTATGAAACATTAGATCTACACGAGAAAGAGGTAATTGGTCAATACTTTCGCCGAATTTAA</t>
  </si>
  <si>
    <t>18584</t>
  </si>
  <si>
    <t>19339</t>
  </si>
  <si>
    <t>receptor-binding tail protein</t>
  </si>
  <si>
    <t>MTLNSNEVVYTADLMNISPANDAQIYGKDGNYILSGLEIRAITSTSAILTAGRALIQGRLFELKANTQYTLTAGTSQYLGLEIDLTKENTDDGQGNITNNQFTVKSNEREYGDTRLGDIKSFVAFYQIDTQALTSKAMVYKKYQLTLLGGYGDVGFPPVETPTLLRDGKTVTVYGAVKNSGNIGSDGQWRTVRILPDGFRPYQPINYFIVESGKNIEVRITPEGILSIINRSSGTLPAGTWFHLYTTFVTA</t>
  </si>
  <si>
    <t>ATGACACTAAATTCCAATGAAGTGGTATATACAGCCGATTTAATGAACATATCACCAGCTAACGACGCTCAAATTTATGGAAAAGATGGGAATTATATTTTATCTGGTTTGGAAATACGAGCCATAACGTCAACCAGTGCAATTTTAACGGCTGGTCGAGCATTAATACAAGGTCGGTTATTCGAACTTAAAGCAAACACACAATACACATTAACAGCCGGAACATCTCAATACTTAGGTCTAGAAATTGACTTAACAAAAGAAAATACTGACGATGGACAAGGTAACATCACAAACAACCAATTCACAGTGAAGTCAAACGAGCGGGAGTATGGTGATACTAGACTGGGGGATATTAAAAGCTTCGTGGCATTCTATCAAATTGATACACAAGCTTTGACGTCAAAGGCAATGGTTTATAAAAAATATCAATTGACCCTATTAGGTGGTTACGGCGATGTTGGTTTCCCACCAGTTGAAACTCCTACTTTGTTGCGAGATGGAAAAACTGTTACTGTTTATGGAGCAGTTAAGAACTCTGGTAATATTGGAAGCGACGGTCAATGGAGAACTGTTAGAATATTACCAGATGGGTTCCGACCATATCAACCAATAAACTACTTTATCGTGGAAAGTGGTAAAAATATTGAAGTTAGAATAACACCAGAAGGGATATTATCAATCATAAACAGAAGCAGTGGAACTTTGCCGGCTGGTACTTGGTTCCATCTTTACACAACATTTGTCACAGCATAA</t>
  </si>
  <si>
    <t>19373</t>
  </si>
  <si>
    <t>19744</t>
  </si>
  <si>
    <t>putative holin</t>
  </si>
  <si>
    <t>IPR006480</t>
  </si>
  <si>
    <t>PF05105</t>
  </si>
  <si>
    <t>TIGR01593</t>
  </si>
  <si>
    <t>MHQFTDIFNLSIAYNDPIVRAILLAVILDFITGISKAITEHRLNSTTSSKGLIKQFLYATIPACSMFIFDSFGAHEYWKMFVLLCLMSVVLSIIENWVALGLPFPKEISKYIDSEKTKLNKDH</t>
  </si>
  <si>
    <t>ATGCACCAATTTACGGACATTTTTAATTTATCAATCGCATATAACGACCCAATTGTAAGAGCCATACTATTAGCAGTTATCCTAGACTTTATCACAGGCATCTCTAAGGCTATCACAGAGCATAGGTTAAACTCCACAACATCTAGCAAGGGTTTGATTAAACAGTTCTTATACGCCACTATACCGGCTTGTTCAATGTTCATATTTGATAGTTTTGGCGCACATGAGTATTGGAAAATGTTTGTTCTACTTTGTTTAATGAGTGTGGTATTATCAATCATAGAGAACTGGGTGGCATTAGGATTACCATTTCCAAAAGAGATTAGTAAATATATAGACAGCGAAAAGACAAAACTAAATAAAGACCACTAA</t>
  </si>
  <si>
    <t>19815</t>
  </si>
  <si>
    <t>19967</t>
  </si>
  <si>
    <t>MNSEAINFIKQNASNLSFYCSDVDNTAIELDDLWDILEEAKDYYESETNN</t>
  </si>
  <si>
    <t>ATGAATAGTGAAGCAATCAATTTTATAAAACAGAATGCCTCTAATCTCTCGTTCTATTGTTCTGATGTAGATAATACCGCAATAGAACTGGACGACTTGTGGGATATATTAGAAGAAGCGAAAGACTATTATGAATCAGAAACAAACAATTAA</t>
  </si>
  <si>
    <t>19964</t>
  </si>
  <si>
    <t>20128</t>
  </si>
  <si>
    <t>MNNTQELREFVWSKISDRLKSRGVDMYDLKNMNTRDLTGVYNQAWDVTIKEMGL</t>
  </si>
  <si>
    <t>ATGAATAACACACAAGAGTTACGAGAATTTGTTTGGTCTAAGATTAGCGACCGTTTAAAGAGCCGTGGTGTTGATATGTATGACTTAAAAAACATGAATACTAGAGACCTCACCGGTGTATATAATCAAGCGTGGGACGTTACAATTAAGGAGATGGGATTATGA</t>
  </si>
  <si>
    <t>20361</t>
  </si>
  <si>
    <t>putative gag-pol polyprotein</t>
  </si>
  <si>
    <t>MFNLDGMVNRSKQMKRERQQRINQLKELVAFNKYVLGRKMNVKELTSLIGVSESTLKKYFYDLGYTPVSDYVEFGEK</t>
  </si>
  <si>
    <t>ATGTTTAATTTAGATGGTATGGTAAACAGGAGTAAACAAATGAAACGAGAACGACAACAACGTATTAACCAACTCAAAGAACTTGTGGCATTTAATAAATATGTTTTAGGACGCAAGATGAATGTGAAAGAATTAACAAGCTTAATTGGTGTATCAGAGTCAACGTTGAAGAAATACTTTTATGACTTAGGATATACGCCGGTTAGTGATTATGTAGAGTTTGGGGAGAAGTAA</t>
  </si>
  <si>
    <t>20354</t>
  </si>
  <si>
    <t>20602</t>
  </si>
  <si>
    <t>MLKYVYVKIKDKKHAIKVIKRLIRIGYKKDVLSTDHEVKTICVFSDGTYQLLSLASGWGKRIEPKEVMTSKPVKYFMEHNHV</t>
  </si>
  <si>
    <t>ATGCTCAAATATGTCTACGTTAAAATTAAAGATAAAAAACACGCAATAAAAGTAATCAAAAGACTTATTAGGATTGGTTATAAAAAAGATGTATTGAGTACTGACCATGAAGTTAAAACAATTTGCGTATTTTCTGATGGAACATACCAGTTATTATCATTAGCTAGCGGTTGGGGGAAAAGGATTGAACCAAAAGAAGTAATGACTAGCAAACCAGTAAAGTATTTCATGGAGCATAATCATGTTTAA</t>
  </si>
  <si>
    <t>20838</t>
  </si>
  <si>
    <t>MKFEALIVNIGGIEYLVDSISRDWLGCFSYRLVMGSDYHMNYDPHFLNYKMVSKFKEYLSTNAHLFGVVDDKNMMEVL</t>
  </si>
  <si>
    <t>ATGAAATTTGAAGCACTAATCGTAAACATTGGCGGAATTGAATATTTAGTAGATAGTATCAGCCGTGATTGGTTGGGTTGTTTTAGTTATCGGCTTGTTATGGGTTCTGATTACCACATGAACTATGATCCACACTTTTTAAATTATAAGATGGTTTCTAAGTTCAAAGAATATCTATCAACTAATGCTCACTTGTTTGGTGTTGTTGATGATAAAAATATGATGGAGGTTCTATAA</t>
  </si>
  <si>
    <t>20828</t>
  </si>
  <si>
    <t>21043</t>
  </si>
  <si>
    <t>MYQNKIYRVTFLIKQLLEFRVIKKSDWEVFDMNPEIDNKKINRDIAEIKRLMKEIYDYELVYNRKENHYEI</t>
  </si>
  <si>
    <t>ATGTACCAGAATAAAATTTATCGAGTGACATTTTTAATAAAACAACTATTAGAATTTAGAGTTATTAAAAAATCTGATTGGGAAGTATTTGATATGAACCCAGAAATTGATAACAAAAAAATCAATCGTGATATTGCTGAGATTAAACGTTTGATGAAAGAGATATATGATTATGAACTAGTTTACAATCGAAAGGAAAACCATTATGAAATTTGA</t>
  </si>
  <si>
    <t>21585</t>
  </si>
  <si>
    <t>phage-related hydrogenase</t>
  </si>
  <si>
    <t>MVRLVHSKKERRHKMIPDVKYRNLDLEYQLGFDWEEYNKLNVWQFAKWGIKNVDANNYAQEVLKREKLNTPYGGDLKQTVELEKAHKQNERLIKEQKRQQVREEQHQLTCKKCGGHEFQLAGDNSKKYSFGKSVAGSVGLGIVTGGLGFIAGGAVGFAGKKGKKNTFVCMNCGKTREVRK</t>
  </si>
  <si>
    <t>ATGGTAAGATTGGTTCATAGCAAAAAAGAAAGAAGACATAAAATGATACCTGATGTGAAGTACCGTAACTTAGATTTAGAATACCAACTAGGATTTGATTGGGAAGAATACAACAAACTTAATGTATGGCAGTTCGCTAAATGGGGTATCAAAAACGTAGACGCTAACAATTACGCACAAGAAGTATTGAAGCGTGAGAAACTTAACACACCTTACGGCGGAGATTTGAAACAAACCGTGGAATTAGAAAAGGCACACAAGCAAAACGAACGATTGATTAAGGAACAGAAACGTCAACAAGTACGAGAGGAACAACACCAATTAACATGCAAGAAGTGTGGCGGTCATGAGTTCCAATTAGCCGGTGACAACTCAAAGAAATATTCATTTGGTAAGTCAGTAGCTGGTTCAGTTGGTTTGGGTATTGTGACCGGCGGATTAGGTTTTATTGCTGGTGGTGCTGTTGGGTTTGCTGGTAAAAAAGGTAAGAAGAACACATTTGTTTGCATGAATTGTGGTAAGACTAGGGAGGTTCGCAAGTAA</t>
  </si>
  <si>
    <t>21611</t>
  </si>
  <si>
    <t>21781</t>
  </si>
  <si>
    <t>MSYLIGASVILIATLIMGKHVRTSEMVATVSISALVSMVLFMLAIWSFLFNGGLNL</t>
  </si>
  <si>
    <t>ATGAGTTATTTAATTGGAGCAAGCGTTATATTAATTGCAACCTTGATAATGGGTAAACATGTACGTACAAGTGAGATGGTGGCAACAGTTTCAATCTCGGCTCTCGTATCAATGGTGTTATTCATGTTGGCAATCTGGTCGTTCTTGTTCAACGGCGGATTAAATCTATAA</t>
  </si>
  <si>
    <t>21778</t>
  </si>
  <si>
    <t>21990</t>
  </si>
  <si>
    <t>MKHLRIVATDEYELSKFNMMFSTDYQNYMFVNPNRVLEVDNDGTTDLENAIYKYNMLRGDTTIKLKEDKK</t>
  </si>
  <si>
    <t>ATGAAACACCTACGAATTGTTGCAACGGACGAGTATGAATTATCTAAATTTAATATGATGTTTTCTACAGATTATCAAAATTATATGTTTGTTAACCCCAACAGAGTTCTCGAAGTTGATAATGATGGTACCACGGACTTAGAAAATGCAATATATAAATATAATATGCTTAGGGGTGATACAACTATAAAATTAAAGGAGGATAAGAAATGA</t>
  </si>
  <si>
    <t>22103</t>
  </si>
  <si>
    <t>22948</t>
  </si>
  <si>
    <t>putative lysin</t>
  </si>
  <si>
    <t>IPR008044;IPR031898;IPR038263</t>
  </si>
  <si>
    <t>PF05382;PF16775</t>
  </si>
  <si>
    <t>M</t>
  </si>
  <si>
    <t>MTVDINKVISWFDNHMGKITYSMTGSRNGSDGTGDCSGTMTQALYEAGATKPAYLYSTETIHPYLINNGFSLYAENKSWTAKRGDIVVMGKRGESAGAFGHIGVISTDDPNALLLSTSFWTGGESGTAVGNVKFDDMWEADGSPYFYVYRQDNSKPSPKIPNKIDQILEVGEYFSTKPAYRIDKYEYVNGVEQVISYELSNGGKSQEYDWTNNGWGLKSFEIVDKNGVIQKDQTTAVGKYMQLHNPKRIRVAEIDEVTNGIGIDTRYGRIWADATSFTEVS</t>
  </si>
  <si>
    <t>ATGACGGTTGACATTAATAAAGTAATTTCATGGTTTGATAATCACATGGGAAAAATCACTTATTCTATGACTGGTTCTCGTAACGGCTCAGATGGCACAGGTGATTGTTCTGGTACGATGACACAGGCGTTATATGAAGCTGGGGCAACTAAACCAGCCTATCTATACTCAACTGAAACAATCCACCCCTATCTAATTAACAACGGTTTTTCTCTATATGCTGAGAATAAGTCATGGACGGCTAAACGTGGTGATATTGTTGTTATGGGTAAGCGTGGTGAGTCCGCTGGTGCTTTCGGTCATATTGGTGTTATATCAACTGACGACCCTAACGCATTGCTGTTGAGTACATCATTTTGGACTGGTGGTGAAAGTGGTACGGCTGTTGGTAACGTTAAGTTTGATGACATGTGGGAGGCTGATGGTTCTCCTTATTTCTATGTATATCGTCAAGACAACTCTAAACCCTCACCAAAAATTCCCAATAAGATAGATCAAATACTAGAAGTTGGTGAGTATTTCTCTACTAAACCAGCATATCGTATTGACAAATATGAATATGTAAATGGAGTAGAACAAGTCATTAGTTATGAATTATCCAATGGTGGAAAAAGCCAAGAGTACGATTGGACTAACAACGGTTGGGGATTGAAGTCATTTGAGATTGTTGACAAAAACGGAGTAATTCAAAAAGACCAAACAACCGCCGTGGGAAAGTACATGCAACTACACAACCCTAAGCGTATCCGTGTAGCAGAGATTGATGAAGTTACTAATGGCATCGGTATTGACACACGTTACGGTCGTATCTGGGCTGACGCAACAAGTTTCACAGAAGTATCTTAA</t>
  </si>
  <si>
    <t>22950</t>
  </si>
  <si>
    <t>23297</t>
  </si>
  <si>
    <t>holin II</t>
  </si>
  <si>
    <t>IPR010026</t>
  </si>
  <si>
    <t>PF09682</t>
  </si>
  <si>
    <t>MNNILSISLTVAGIVGSFGGLTWIKQTLTNLKTTTKSANLKLALDFGVQAVTFAEKFVGTGQEQQLSAINALKQRLGSNNMLNKFTDEQIEQIIQHAYTQSKVNGLIEAVKQEEK</t>
  </si>
  <si>
    <t>ATGAATAACATTTTAAGCATCTCTTTGACGGTTGCTGGTATTGTTGGCTCATTTGGTGGTTTGACGTGGATTAAACAAACGTTGACTAACCTAAAGACAACTACAAAATCAGCAAACCTTAAACTGGCACTTGATTTTGGTGTACAAGCCGTTACATTTGCCGAGAAGTTTGTAGGAACAGGTCAAGAACAACAATTATCGGCTATTAACGCCCTTAAGCAACGACTAGGGTCTAACAACATGCTTAATAAGTTTACGGACGAACAAATTGAGCAGATTATCCAACACGCCTATACCCAATCAAAAGTAAACGGATTAATTGAAGCGGTTAAACAGGAGGAAAAGTAA</t>
  </si>
  <si>
    <t>23315</t>
  </si>
  <si>
    <t>24154</t>
  </si>
  <si>
    <t>MPEISIDELNNRLSQLEGTVKEHSLDFESHPLATPDNAGIIPQWSAINLYSNGGRFRGLSETETGLYKLATVSFGSYLGRVSNFSDFPLDFGSQAGNLVAVKVEGYGPTSKYPNPSNYFGSSETTDSGIFRHITIFDLKTGKRIERYMGQIYSGTKDYGWVCSSYWKDGVISKGTGSIKVRRFFDGDTLTLDIAIKLSSLAITNGSGIIKVGELPAGFKISSTGSSNNVYFISHGQSSAGTFSANMYINNSGTDIQLIANRDIDTIYYQGQFNSSNPFS</t>
  </si>
  <si>
    <t>ATGCCAGAAATTAGCATAGACGAATTAAACAACAGACTTTCTCAACTAGAAGGAACAGTGAAAGAACACAGTCTAGATTTTGAGTCTCACCCTCTTGCAACCCCAGACAACGCAGGAATTATTCCACAATGGTCGGCTATTAATTTATATTCTAATGGTGGTCGTTTTAGAGGGCTAAGCGAAACAGAAACAGGACTTTATAAATTAGCGACGGTGTCTTTTGGAAGTTATTTAGGTAGAGTATCTAATTTTTCTGATTTTCCACTTGATTTTGGTTCACAAGCTGGAAATTTAGTGGCTGTAAAGGTTGAGGGATATGGTCCGACATCTAAATACCCAAACCCTAGTAACTACTTTGGATCTTCGGAGACAACAGATAGTGGTATTTTTAGACATATTACTATATTCGATTTGAAAACAGGTAAAAGAATTGAAAGGTATATGGGGCAAATTTATAGTGGGACAAAAGATTATGGTTGGGTTTGCTCTAGTTATTGGAAAGACGGTGTTATATCAAAAGGAACAGGCAGCATAAAAGTTAGACGTTTCTTTGATGGAGACACACTAACTTTGGATATTGCAATTAAATTGTCATCGTTAGCCATAACAAATGGTTCTGGAATTATAAAAGTTGGCGAATTACCGGCTGGTTTTAAAATATCGTCAACGGGTTCAAGTAATAACGTATATTTCATTAGTCACGGTCAATCATCAGCCGGAACTTTTTCCGCTAACATGTATATCAACAACTCTGGTACTGATATACAATTGATAGCAAACAGGGACATTGACACAATTTATTATCAGGGTCAATTTAATTCATCTAATCCATTTTCATAA</t>
  </si>
  <si>
    <t>24168</t>
  </si>
  <si>
    <t>25340</t>
  </si>
  <si>
    <t>GO:0016787</t>
  </si>
  <si>
    <t>PF00149</t>
  </si>
  <si>
    <t>MAHTWVDGELMTAEKLNDNTVTVEVNKKQKNNVDNPFYMAPKTPFKSYYEQDIKDLALKIDTNKMNIGFLTDNHYQLGTYSPNAVQHYSHLAVLSRLSKNLNAVVLGGDNINGDVPKNILDNETDLITNLMFDTTYSQTDVFPILGNHDTGVGQTGGLLPATTLTYDEIKNYYRVSENLFDEVRNGNSLYGYKDYSTKKVRLIFLNSFDNPDTLNADGTYKYNFLNTTGYRQEQLDWFGNVALMVPDNSWTVIIFTHAPVPGTFWDSAVTQYNSDVFVGIMKAFVNGTSYSKSDSSNSDYPVNINVNYLQKGNIAGVVSGHIHADGIVAKDGITYVQTTASLCYAGDASKGRRVDTDTEDAWDIFSIDTNQRHVNIYRFGGFGSDRDYTY</t>
  </si>
  <si>
    <t>ATGGCTCATACCTGGGTAGATGGTGAGTTAATGACAGCGGAAAAGTTGAATGATAATACTGTGACCGTTGAAGTTAACAAAAAACAAAAAAATAATGTTGATAATCCTTTTTACATGGCTCCAAAAACGCCGTTTAAAAGCTATTATGAACAAGATATAAAAGATTTGGCGTTAAAAATTGATACGAATAAGATGAATATTGGTTTTTTAACAGACAATCATTATCAATTGGGTACTTATTCTCCAAATGCGGTACAACATTACTCACATCTTGCTGTTCTTAGTCGTTTGAGTAAAAATCTAAATGCCGTTGTTTTGGGTGGTGATAATATAAATGGAGATGTTCCTAAAAATATATTAGACAATGAAACAGATTTGATTACAAATTTAATGTTTGACACAACCTATTCTCAGACTGATGTTTTCCCAATTTTAGGTAATCACGATACTGGAGTTGGTCAAACAGGCGGCTTATTACCCGCCACAACATTAACTTATGATGAAATAAAAAATTATTATAGGGTTTCTGAAAATTTGTTTGATGAAGTACGTAATGGCAATAGTTTGTATGGATATAAAGACTACTCAACTAAAAAAGTAAGGTTAATATTCTTAAATAGTTTTGACAATCCGGACACACTAAATGCTGATGGTACGTACAAGTATAATTTCCTGAATACTACTGGTTATAGACAAGAACAACTAGACTGGTTTGGTAATGTTGCCCTTATGGTTCCGGATAATAGTTGGACAGTAATTATTTTTACTCATGCGCCGGTACCAGGAACATTTTGGGACAGTGCCGTAACACAATACAATTCAGATGTTTTTGTAGGAATTATGAAAGCCTTTGTTAACGGTACTAGTTATTCTAAATCTGATAGTTCAAACTCAGATTATCCAGTTAATATTAACGTAAACTATTTACAAAAAGGTAATATTGCGGGTGTTGTTAGCGGTCATATACATGCTGATGGTATCGTTGCTAAAGATGGAATTACTTACGTTCAAACAACAGCTTCATTGTGTTATGCTGGGGACGCAAGTAAGGGACGCCGTGTTGATACAGACACCGAAGACGCGTGGGATATATTTTCTATTGATACAAACCAGCGACATGTAAATATTTACCGTTTTGGCGGTTTTGGTTCAGATAGAGATTACACATATTAA</t>
  </si>
  <si>
    <t>25453</t>
  </si>
  <si>
    <t>25770</t>
  </si>
  <si>
    <t>MEIIIILSKFVWGLIALLFVFVIMGILIEAQNNLIIKNIEKRRTLMLDLIEEEIITLNKTQAGKFGASEVVVEVNRRVNVKHFTNTDLLHMAETTIKSLKLKGII</t>
  </si>
  <si>
    <t>ATGGAAATTATTATTATTCTAAGTAAATTTGTTTGGGGATTAATCGCACTATTATTTGTATTTGTTATTATGGGGATATTAATTGAAGCGCAGAACAATTTGATTATTAAAAACATCGAAAAACGCCGAACTTTAATGCTAGACCTTATTGAAGAAGAGATTATCACACTCAACAAAACACAAGCCGGTAAGTTTGGAGCGTCAGAGGTTGTAGTAGAAGTTAATCGGCGTGTGAACGTCAAACATTTTACTAACACTGACTTACTACACATGGCGGAGACTACGATTAAGAGTTTGAAGTTGAAAGGTATTATTTAA</t>
  </si>
  <si>
    <t>25772</t>
  </si>
  <si>
    <t>25933</t>
  </si>
  <si>
    <t>MDDKFETGNYIGMHKALEKMLEAMVNENEPYCEAEVTLDTTIVEITIAFNEVL</t>
  </si>
  <si>
    <t>ATGGACGACAAATTTGAAACTGGAAACTATATCGGTATGCACAAAGCGTTAGAAAAAATGTTAGAAGCTATGGTTAATGAAAATGAGCCGTATTGTGAAGCTGAAGTAACTCTAGACACTACTATTGTTGAAATTACCATTGCATTTAATGAGGTACTATAA</t>
  </si>
  <si>
    <t>25936</t>
  </si>
  <si>
    <t>26097</t>
  </si>
  <si>
    <t>MVEKLDFNDSLNIYLLGFMVGYEDRPNLFKYADNERYQAGFLQGSLERRMEEI</t>
  </si>
  <si>
    <t>ATGGTTGAAAAATTAGATTTTAATGACAGTTTGAATATCTATTTATTAGGTTTTATGGTTGGTTATGAAGACAGACCGAACCTATTTAAATACGCAGACAATGAACGCTATCAAGCAGGGTTTTTACAAGGTAGTTTAGAACGCCGAATGGAGGAGATATAA</t>
  </si>
  <si>
    <t>26294</t>
  </si>
  <si>
    <t>MDYTNYIIWSDVEGKYLTADYATGNYEDGFTNKMSRAIIFDNETQAQEWWASKLLCKPLFEIKEI</t>
  </si>
  <si>
    <t>ATGGACTACACAAACTATATAATCTGGTCTGATGTTGAGGGTAAATATCTCACGGCTGATTATGCTACAGGAAATTATGAGGACGGGTTTACAAATAAAATGAGCCGGGCTATAATATTTGACAACGAGACACAAGCACAAGAATGGTGGGCGAGCAAATTATTATGTAAACCACTGTTTGAAATTAAGGAGATATAA</t>
  </si>
  <si>
    <t>26300</t>
  </si>
  <si>
    <t>26581</t>
  </si>
  <si>
    <t>MINAQQARRQVTNNFTSTMTPEEKTIHFFIEAKVCEEIEKGNYSVFLEYIDFSELWEQAINVLSGSRLVSYYKELGYETHLDTRFAKGFSISW</t>
  </si>
  <si>
    <t>ATGATTAACGCACAACAAGCCAGAAGACAAGTGACTAATAATTTTACATCAACCATGACCCCAGAAGAAAAGACAATACATTTCTTTATAGAGGCCAAGGTTTGTGAAGAAATTGAAAAAGGTAACTATAGTGTGTTTCTTGAATATATAGACTTTAGTGAACTTTGGGAACAAGCCATTAATGTTTTGTCAGGATCAAGGTTGGTATCATATTATAAAGAGTTAGGATATGAGACACATTTAGATACAAGATTTGCTAAGGGGTTCTCAATTAGTTGGTAA</t>
  </si>
  <si>
    <t>26578</t>
  </si>
  <si>
    <t>26829</t>
  </si>
  <si>
    <t>MIDETTPRFFITGVTKDNEQSVINKLERSGFTNYWGLPEPPADYIFVSKSMGNTYMRFWDEISDLLDAPKITAEKYLCEEVNK</t>
  </si>
  <si>
    <t>ATGATAGATGAAACAACACCACGGTTCTTCATAACAGGAGTAACTAAAGATAACGAACAATCAGTAATAAATAAGTTAGAACGTTCGGGTTTTACTAACTACTGGGGATTACCAGAACCACCTGCTGATTATATATTTGTTAGTAAATCAATGGGAAATACGTATATGAGATTTTGGGACGAAATTAGTGATTTACTTGATGCGCCTAAGATTACAGCAGAAAAATATCTATGTGAGGAAGTGAACAAATGA</t>
  </si>
  <si>
    <t>27272</t>
  </si>
  <si>
    <t>MFTGFKIGRLDCVGLSRTTQSRVCHRIVWRISMSRVFDINDYVIVDTDDMYKAVDYGKVYSNEKLKRWVNNYGNHYKIMNANEYWDGLNNDMRTSKNIRSKTVGGLIEKLSVLDNNTPINYGYYAMTFEDNAVWLMENSWGVPEEEL</t>
  </si>
  <si>
    <t>ATGTTTACGGGGTTTAAGATAGGGCGTCTCGATTGTGTGGGGTTATCACGAACTACACAGAGTCGGGTGTGTCATAGAATTGTATGGAGGATAAGCATGAGTAGGGTTTTTGATATTAACGATTATGTTATAGTAGACACCGATGATATGTATAAAGCAGTAGATTATGGGAAAGTTTATTCGAATGAAAAGCTTAAGCGCTGGGTAAATAATTATGGAAACCATTATAAAATTATGAACGCCAATGAATACTGGGACGGACTAAACAACGACATGAGAACAAGCAAAAACATACGATCAAAGACTGTGGGTGGGTTAATAGAAAAGCTATCAGTACTTGATAATAACACACCAATAAATTATGGATATTACGCCATGACCTTTGAAGATAATGCGGTGTGGTTGATGGAAAATAGTTGGGGTGTACCAGAGGAGGAATTATAA</t>
  </si>
  <si>
    <t>27544</t>
  </si>
  <si>
    <t>GO:0006355</t>
  </si>
  <si>
    <t>IPR010985</t>
  </si>
  <si>
    <t>PF01402</t>
  </si>
  <si>
    <t>MIYYNQRNIFDIERTKEYMIKRTTISLRIDRRTQKRLERLCEKTDMSKSDVVRQGIKMMAEMYMEDDDVEVTQVADDKPSDSDVGADTGV</t>
  </si>
  <si>
    <t>ATGATATATTATAACCAACGAAACATATTTGATATTGAAAGGACAAAAGAATATATGATTAAAAGAACAACGATTAGTTTGAGGATTGATAGACGAACACAGAAGAGACTCGAGAGGTTGTGTGAGAAGACTGATATGAGTAAGTCCGATGTGGTTCGCCAAGGTATTAAGATGATGGCTGAGATGTATATGGAAGACGATGATGTGGAGGTAACCCAGGTGGCAGACGATAAGCCGAGTGATAGTGATGTGGGTGCTGATACCGGCGTGTAA</t>
  </si>
  <si>
    <t>28158</t>
  </si>
  <si>
    <t>28460</t>
  </si>
  <si>
    <t>HNH endonuclease</t>
  </si>
  <si>
    <t>GO:0003676;GO:0004519</t>
  </si>
  <si>
    <t>IPR003615</t>
  </si>
  <si>
    <t>PF01844</t>
  </si>
  <si>
    <t>cd00085</t>
  </si>
  <si>
    <t>V</t>
  </si>
  <si>
    <t>MAYEKSSLDKLYRTSRWEKTKALVIDRDGGRCTRCSKMVVGKFIVHHKEVATVDNFFDIDNLALLCFDCHQHVTFHDDVKRDAVKLNGSFVQKNVDLIKF</t>
  </si>
  <si>
    <t>ATGGCTTATGAAAAATCATCGCTGGACAAATTATACAGAACAAGCCGTTGGGAAAAGACAAAAGCACTCGTTATTGATCGTGACGGTGGACGGTGTACGAGATGCAGTAAGATGGTAGTTGGTAAATTCATAGTACACCACAAAGAAGTCGCTACAGTAGATAATTTCTTTGATATTGATAATCTGGCTCTTTTATGCTTTGACTGCCACCAACATGTTACTTTCCACGATGATGTTAAAAGGGACGCTGTAAAACTCAACGGATCATTCGTGCAGAAAAACGTTGACTTGATTAAATTTTAG</t>
  </si>
  <si>
    <t>28550</t>
  </si>
  <si>
    <t>28987</t>
  </si>
  <si>
    <t>nucleotide kinase</t>
  </si>
  <si>
    <t>IPR021739</t>
  </si>
  <si>
    <t>PF11753</t>
  </si>
  <si>
    <t>MSLKVIIKSRRTGLYVKDDNGKMTSNQNEAIVFSSEVYARIFLNTHDFIPSEYSFAIGSSEYLPNVKNVTNEDDVNHPKHYNSYSFEVVDVIDEVVPKYSSAYSGHIQNAIKYIFRAPFKGTLRKDLKKAVWYLEHAIDIIDKEQ</t>
  </si>
  <si>
    <t>ATGAGTTTAAAAGTAATTATTAAATCAAGACGCACCGGCTTATATGTTAAAGATGATAATGGTAAGATGACGAGCAACCAAAACGAAGCTATTGTATTCTCTTCTGAAGTTTATGCACGTATTTTCCTAAACACTCATGACTTTATTCCCTCCGAGTACTCGTTTGCAATTGGTTCTTCTGAATACTTACCGAATGTGAAGAACGTAACAAATGAAGATGACGTTAATCACCCAAAACATTACAACAGCTATTCATTTGAAGTAGTAGACGTGATTGACGAGGTTGTTCCCAAATATTCATCGGCTTATTCAGGTCATATTCAAAACGCCATCAAGTATATCTTCCGTGCGCCATTTAAAGGAACGTTACGAAAAGATTTAAAAAAGGCGGTGTGGTATTTAGAACATGCGATTGATATTATAGATAAGGAACAATGA</t>
  </si>
  <si>
    <t>28965</t>
  </si>
  <si>
    <t>29129</t>
  </si>
  <si>
    <t>MNMRKYNKQLNTYFIRYEVIFIKIMKGNTIKKFRVRSWIKARNEEMKHEFKSNY</t>
  </si>
  <si>
    <t>ATGAATATGCGAAAATATAATAAACAACTTAACACATACTTTATTCGGTATGAGGTCATATTTATAAAAATTATGAAAGGTAATACAATTAAAAAATTCAGAGTTAGAAGTTGGATAAAAGCAAGAAATGAGGAGATGAAACATGAGTTTAAAAGTAATTATTAA</t>
  </si>
  <si>
    <t>29126</t>
  </si>
  <si>
    <t>29443</t>
  </si>
  <si>
    <t>putative endodeoxyribonuclease</t>
  </si>
  <si>
    <t>GO:0000287;GO:0006281;GO:0006310</t>
  </si>
  <si>
    <t>IPR036614</t>
  </si>
  <si>
    <t>PF05866</t>
  </si>
  <si>
    <t>MCWSSDKNKYGRTKKRQQLFIKHEIRNQIDVKNYFGENNTTVYYEWHTSTHLDLGNMTAGEKFLADSINELELWDDDRYIQEIKHKRVVDSENYVVVRIKGAKKR</t>
  </si>
  <si>
    <t>ATGTGTTGGTCTAGTGATAAAAATAAGTATGGTCGAACAAAGAAACGACAACAACTCTTCATCAAACACGAGATACGCAACCAGATAGACGTTAAGAACTATTTTGGGGAGAATAACACAACTGTTTACTATGAATGGCACACGTCAACACACCTCGATCTAGGAAACATGACGGCTGGTGAGAAGTTCCTTGCTGATAGTATAAACGAACTTGAATTGTGGGACGATGATCGTTATATACAAGAGATTAAGCACAAACGAGTGGTAGATAGCGAGAACTATGTTGTTGTAAGGATTAAAGGAGCAAAAAAACGATGA</t>
  </si>
  <si>
    <t>Num Gene</t>
  </si>
  <si>
    <t>48</t>
  </si>
  <si>
    <t>Num CDS</t>
  </si>
  <si>
    <t>Avg CDS (aa)</t>
  </si>
  <si>
    <t>187.0</t>
  </si>
  <si>
    <t>Num tRNA</t>
  </si>
  <si>
    <t>0</t>
  </si>
  <si>
    <t>Num rRNA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</si>
</sst>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scheme val="minor"/>
    </font>
    <font>
      <b/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63ACE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/>
    <xf numFmtId="0" fontId="0" fillId="0" borderId="1" xfId="0" applyBorder="1"/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9"/>
  <sheetViews>
    <sheetView tabSelected="1" workbookViewId="0">
      <selection activeCell="C9" sqref="C9"/>
    </sheetView>
  </sheetViews>
  <sheetFormatPr defaultRowHeight="17" x14ac:dyDescent="0.45"/>
  <cols>
    <col min="1" max="3" width="10.75" customWidth="1"/>
    <col min="4" max="4" width="4.75" customWidth="1"/>
    <col min="5" max="5" width="31.33203125" bestFit="1" customWidth="1"/>
    <col min="6" max="6" width="17.75" customWidth="1"/>
    <col min="7" max="11" width="15.75" customWidth="1"/>
    <col min="12" max="13" width="8.75" customWidth="1"/>
  </cols>
  <sheetData>
    <row r="1" spans="1:15" x14ac:dyDescent="0.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t="s">
        <v>14</v>
      </c>
    </row>
    <row r="2" spans="1:15" x14ac:dyDescent="0.45">
      <c r="A2" s="2" t="s">
        <v>15</v>
      </c>
      <c r="B2" s="2" t="s">
        <v>16</v>
      </c>
      <c r="C2" s="2" t="s">
        <v>17</v>
      </c>
      <c r="D2" s="2" t="s">
        <v>18</v>
      </c>
      <c r="E2" s="2" t="s">
        <v>19</v>
      </c>
      <c r="F2" s="2" t="s">
        <v>14</v>
      </c>
      <c r="G2" s="2" t="s">
        <v>20</v>
      </c>
      <c r="H2" s="2" t="s">
        <v>21</v>
      </c>
      <c r="I2" s="2" t="s">
        <v>14</v>
      </c>
      <c r="J2" s="2" t="s">
        <v>14</v>
      </c>
      <c r="K2" s="2" t="str">
        <f>HYPERLINK("http://eggnog45.embl.de/#/app/results?target_nogs=COG5545","COG5545")</f>
        <v>COG5545</v>
      </c>
      <c r="L2" s="2" t="s">
        <v>22</v>
      </c>
      <c r="M2" s="2" t="s">
        <v>23</v>
      </c>
      <c r="N2" s="2" t="s">
        <v>24</v>
      </c>
      <c r="O2" t="s">
        <v>14</v>
      </c>
    </row>
    <row r="3" spans="1:15" x14ac:dyDescent="0.45">
      <c r="A3" s="2" t="s">
        <v>25</v>
      </c>
      <c r="B3" s="2" t="s">
        <v>26</v>
      </c>
      <c r="C3" s="2" t="s">
        <v>17</v>
      </c>
      <c r="D3" s="2" t="s">
        <v>18</v>
      </c>
      <c r="E3" s="2" t="s">
        <v>27</v>
      </c>
      <c r="F3" s="2"/>
      <c r="G3" s="2"/>
      <c r="H3" s="2"/>
      <c r="I3" s="2"/>
      <c r="J3" s="2"/>
      <c r="K3" s="2"/>
      <c r="L3" s="2"/>
      <c r="M3" s="2" t="s">
        <v>28</v>
      </c>
      <c r="N3" s="2" t="s">
        <v>29</v>
      </c>
      <c r="O3" t="s">
        <v>14</v>
      </c>
    </row>
    <row r="4" spans="1:15" x14ac:dyDescent="0.45">
      <c r="A4" s="2" t="s">
        <v>30</v>
      </c>
      <c r="B4" s="2" t="s">
        <v>31</v>
      </c>
      <c r="C4" s="2" t="s">
        <v>17</v>
      </c>
      <c r="D4" s="2" t="s">
        <v>18</v>
      </c>
      <c r="E4" s="2" t="s">
        <v>32</v>
      </c>
      <c r="F4" s="2" t="s">
        <v>33</v>
      </c>
      <c r="G4" s="2" t="s">
        <v>14</v>
      </c>
      <c r="H4" s="2" t="s">
        <v>14</v>
      </c>
      <c r="I4" s="2" t="s">
        <v>14</v>
      </c>
      <c r="J4" s="2" t="s">
        <v>14</v>
      </c>
      <c r="K4" s="2" t="str">
        <f>HYPERLINK("http://eggnog45.embl.de/#/app/results?target_nogs=ENOG410Y9P0","ENOG410Y9P0")</f>
        <v>ENOG410Y9P0</v>
      </c>
      <c r="L4" s="2" t="s">
        <v>34</v>
      </c>
      <c r="M4" s="2" t="s">
        <v>35</v>
      </c>
      <c r="N4" s="2" t="s">
        <v>36</v>
      </c>
      <c r="O4" t="s">
        <v>14</v>
      </c>
    </row>
    <row r="5" spans="1:15" x14ac:dyDescent="0.45">
      <c r="A5" s="2" t="s">
        <v>37</v>
      </c>
      <c r="B5" s="2" t="s">
        <v>38</v>
      </c>
      <c r="C5" s="2" t="s">
        <v>17</v>
      </c>
      <c r="D5" s="2" t="s">
        <v>18</v>
      </c>
      <c r="E5" s="2" t="s">
        <v>39</v>
      </c>
      <c r="F5" s="2"/>
      <c r="G5" s="2"/>
      <c r="H5" s="2"/>
      <c r="I5" s="2"/>
      <c r="J5" s="2"/>
      <c r="K5" s="2"/>
      <c r="L5" s="2"/>
      <c r="M5" s="2" t="s">
        <v>40</v>
      </c>
      <c r="N5" s="2" t="s">
        <v>41</v>
      </c>
      <c r="O5" t="s">
        <v>14</v>
      </c>
    </row>
    <row r="6" spans="1:15" x14ac:dyDescent="0.45">
      <c r="A6" s="2" t="s">
        <v>42</v>
      </c>
      <c r="B6" s="2" t="s">
        <v>43</v>
      </c>
      <c r="C6" s="2" t="s">
        <v>17</v>
      </c>
      <c r="D6" s="2" t="s">
        <v>18</v>
      </c>
      <c r="E6" s="2" t="s">
        <v>39</v>
      </c>
      <c r="F6" s="2"/>
      <c r="G6" s="2"/>
      <c r="H6" s="2"/>
      <c r="I6" s="2"/>
      <c r="J6" s="2"/>
      <c r="K6" s="2"/>
      <c r="L6" s="2"/>
      <c r="M6" s="2" t="s">
        <v>44</v>
      </c>
      <c r="N6" s="2" t="s">
        <v>45</v>
      </c>
      <c r="O6" t="s">
        <v>14</v>
      </c>
    </row>
    <row r="7" spans="1:15" x14ac:dyDescent="0.45">
      <c r="A7" s="2" t="s">
        <v>46</v>
      </c>
      <c r="B7" s="2" t="s">
        <v>47</v>
      </c>
      <c r="C7" s="2" t="s">
        <v>17</v>
      </c>
      <c r="D7" s="2" t="s">
        <v>18</v>
      </c>
      <c r="E7" s="2" t="s">
        <v>48</v>
      </c>
      <c r="F7" s="2" t="s">
        <v>14</v>
      </c>
      <c r="G7" s="2" t="s">
        <v>49</v>
      </c>
      <c r="H7" s="2" t="s">
        <v>50</v>
      </c>
      <c r="I7" s="2" t="s">
        <v>14</v>
      </c>
      <c r="J7" s="2" t="s">
        <v>14</v>
      </c>
      <c r="K7" s="2" t="str">
        <f>HYPERLINK("http://eggnog45.embl.de/#/app/results?target_nogs=COG1235","COG1235")</f>
        <v>COG1235</v>
      </c>
      <c r="L7" s="2" t="s">
        <v>22</v>
      </c>
      <c r="M7" s="2" t="s">
        <v>51</v>
      </c>
      <c r="N7" s="2" t="s">
        <v>52</v>
      </c>
      <c r="O7" t="s">
        <v>14</v>
      </c>
    </row>
    <row r="8" spans="1:15" x14ac:dyDescent="0.45">
      <c r="A8" s="2" t="s">
        <v>53</v>
      </c>
      <c r="B8" s="2" t="s">
        <v>54</v>
      </c>
      <c r="C8" s="2" t="s">
        <v>17</v>
      </c>
      <c r="D8" s="2" t="s">
        <v>18</v>
      </c>
      <c r="E8" s="2" t="s">
        <v>39</v>
      </c>
      <c r="F8" s="2"/>
      <c r="G8" s="2"/>
      <c r="H8" s="2"/>
      <c r="I8" s="2"/>
      <c r="J8" s="2"/>
      <c r="K8" s="2"/>
      <c r="L8" s="2"/>
      <c r="M8" s="2" t="s">
        <v>55</v>
      </c>
      <c r="N8" s="2" t="s">
        <v>56</v>
      </c>
      <c r="O8" t="s">
        <v>14</v>
      </c>
    </row>
    <row r="9" spans="1:15" x14ac:dyDescent="0.45">
      <c r="A9" s="2" t="s">
        <v>57</v>
      </c>
      <c r="B9" s="2" t="s">
        <v>58</v>
      </c>
      <c r="C9" s="2" t="s">
        <v>17</v>
      </c>
      <c r="D9" s="2" t="s">
        <v>18</v>
      </c>
      <c r="E9" s="2" t="s">
        <v>59</v>
      </c>
      <c r="F9" s="2"/>
      <c r="G9" s="2"/>
      <c r="H9" s="2"/>
      <c r="I9" s="2"/>
      <c r="J9" s="2"/>
      <c r="K9" s="2"/>
      <c r="L9" s="2"/>
      <c r="M9" s="2" t="s">
        <v>60</v>
      </c>
      <c r="N9" s="2" t="s">
        <v>61</v>
      </c>
      <c r="O9" t="s">
        <v>14</v>
      </c>
    </row>
    <row r="10" spans="1:15" x14ac:dyDescent="0.45">
      <c r="A10" s="2" t="s">
        <v>62</v>
      </c>
      <c r="B10" s="2" t="s">
        <v>63</v>
      </c>
      <c r="C10" s="2" t="s">
        <v>17</v>
      </c>
      <c r="D10" s="2" t="s">
        <v>18</v>
      </c>
      <c r="E10" s="2" t="s">
        <v>64</v>
      </c>
      <c r="F10" s="2" t="s">
        <v>14</v>
      </c>
      <c r="G10" s="2" t="s">
        <v>65</v>
      </c>
      <c r="H10" s="2" t="s">
        <v>66</v>
      </c>
      <c r="I10" s="2" t="s">
        <v>14</v>
      </c>
      <c r="J10" s="2" t="s">
        <v>14</v>
      </c>
      <c r="K10" s="2" t="str">
        <f>HYPERLINK("http://eggnog45.embl.de/#/app/results?target_nogs=COG4626","COG4626")</f>
        <v>COG4626</v>
      </c>
      <c r="L10" s="2" t="s">
        <v>22</v>
      </c>
      <c r="M10" s="2" t="s">
        <v>67</v>
      </c>
      <c r="N10" s="2" t="s">
        <v>68</v>
      </c>
      <c r="O10" t="s">
        <v>14</v>
      </c>
    </row>
    <row r="11" spans="1:15" x14ac:dyDescent="0.45">
      <c r="A11" s="2" t="s">
        <v>69</v>
      </c>
      <c r="B11" s="2" t="s">
        <v>70</v>
      </c>
      <c r="C11" s="2" t="s">
        <v>17</v>
      </c>
      <c r="D11" s="2" t="s">
        <v>18</v>
      </c>
      <c r="E11" s="2" t="s">
        <v>71</v>
      </c>
      <c r="F11" s="2"/>
      <c r="G11" s="2"/>
      <c r="H11" s="2"/>
      <c r="I11" s="2"/>
      <c r="J11" s="2"/>
      <c r="K11" s="2"/>
      <c r="L11" s="2" t="s">
        <v>72</v>
      </c>
      <c r="M11" s="2" t="s">
        <v>73</v>
      </c>
      <c r="N11" s="2" t="s">
        <v>74</v>
      </c>
      <c r="O11" t="s">
        <v>14</v>
      </c>
    </row>
    <row r="12" spans="1:15" x14ac:dyDescent="0.45">
      <c r="A12" s="2" t="s">
        <v>75</v>
      </c>
      <c r="B12" s="2" t="s">
        <v>76</v>
      </c>
      <c r="C12" s="2" t="s">
        <v>17</v>
      </c>
      <c r="D12" s="2" t="s">
        <v>18</v>
      </c>
      <c r="E12" s="2" t="s">
        <v>77</v>
      </c>
      <c r="F12" s="2" t="s">
        <v>14</v>
      </c>
      <c r="G12" s="2" t="s">
        <v>78</v>
      </c>
      <c r="H12" s="2" t="s">
        <v>79</v>
      </c>
      <c r="I12" s="2" t="s">
        <v>14</v>
      </c>
      <c r="J12" s="2" t="s">
        <v>14</v>
      </c>
      <c r="K12" s="2" t="str">
        <f>HYPERLINK("http://eggnog45.embl.de/#/app/results?target_nogs=COG3740","COG3740")</f>
        <v>COG3740</v>
      </c>
      <c r="L12" s="2" t="s">
        <v>22</v>
      </c>
      <c r="M12" s="2" t="s">
        <v>80</v>
      </c>
      <c r="N12" s="2" t="s">
        <v>81</v>
      </c>
      <c r="O12" t="s">
        <v>14</v>
      </c>
    </row>
    <row r="13" spans="1:15" x14ac:dyDescent="0.45">
      <c r="A13" s="2" t="s">
        <v>82</v>
      </c>
      <c r="B13" s="2" t="s">
        <v>83</v>
      </c>
      <c r="C13" s="2" t="s">
        <v>17</v>
      </c>
      <c r="D13" s="2" t="s">
        <v>18</v>
      </c>
      <c r="E13" s="2" t="s">
        <v>84</v>
      </c>
      <c r="F13" s="2"/>
      <c r="G13" s="2"/>
      <c r="H13" s="2"/>
      <c r="I13" s="2"/>
      <c r="J13" s="2"/>
      <c r="K13" s="2"/>
      <c r="L13" s="2"/>
      <c r="M13" s="2" t="s">
        <v>85</v>
      </c>
      <c r="N13" s="2" t="s">
        <v>86</v>
      </c>
      <c r="O13" t="s">
        <v>14</v>
      </c>
    </row>
    <row r="14" spans="1:15" x14ac:dyDescent="0.45">
      <c r="A14" s="2" t="s">
        <v>87</v>
      </c>
      <c r="B14" s="2" t="s">
        <v>88</v>
      </c>
      <c r="C14" s="2" t="s">
        <v>17</v>
      </c>
      <c r="D14" s="2" t="s">
        <v>18</v>
      </c>
      <c r="E14" s="2" t="s">
        <v>39</v>
      </c>
      <c r="F14" s="2"/>
      <c r="G14" s="2"/>
      <c r="H14" s="2"/>
      <c r="I14" s="2"/>
      <c r="J14" s="2"/>
      <c r="K14" s="2"/>
      <c r="L14" s="2"/>
      <c r="M14" s="2" t="s">
        <v>89</v>
      </c>
      <c r="N14" s="2" t="s">
        <v>90</v>
      </c>
      <c r="O14" t="s">
        <v>14</v>
      </c>
    </row>
    <row r="15" spans="1:15" x14ac:dyDescent="0.45">
      <c r="A15" s="2" t="s">
        <v>91</v>
      </c>
      <c r="B15" s="2" t="s">
        <v>92</v>
      </c>
      <c r="C15" s="2" t="s">
        <v>17</v>
      </c>
      <c r="D15" s="2" t="s">
        <v>18</v>
      </c>
      <c r="E15" s="2" t="s">
        <v>93</v>
      </c>
      <c r="F15" s="2"/>
      <c r="G15" s="2"/>
      <c r="H15" s="2"/>
      <c r="I15" s="2"/>
      <c r="J15" s="2"/>
      <c r="K15" s="2"/>
      <c r="L15" s="2"/>
      <c r="M15" s="2" t="s">
        <v>94</v>
      </c>
      <c r="N15" s="2" t="s">
        <v>95</v>
      </c>
      <c r="O15" t="s">
        <v>14</v>
      </c>
    </row>
    <row r="16" spans="1:15" x14ac:dyDescent="0.45">
      <c r="A16" s="2" t="s">
        <v>92</v>
      </c>
      <c r="B16" s="2" t="s">
        <v>96</v>
      </c>
      <c r="C16" s="2" t="s">
        <v>17</v>
      </c>
      <c r="D16" s="2" t="s">
        <v>18</v>
      </c>
      <c r="E16" s="2" t="s">
        <v>97</v>
      </c>
      <c r="F16" s="2"/>
      <c r="G16" s="2"/>
      <c r="H16" s="2"/>
      <c r="I16" s="2"/>
      <c r="J16" s="2"/>
      <c r="K16" s="2"/>
      <c r="L16" s="2"/>
      <c r="M16" s="2" t="s">
        <v>98</v>
      </c>
      <c r="N16" s="2" t="s">
        <v>99</v>
      </c>
      <c r="O16" t="s">
        <v>14</v>
      </c>
    </row>
    <row r="17" spans="1:15" x14ac:dyDescent="0.45">
      <c r="A17" s="2" t="s">
        <v>100</v>
      </c>
      <c r="B17" s="2" t="s">
        <v>101</v>
      </c>
      <c r="C17" s="2" t="s">
        <v>17</v>
      </c>
      <c r="D17" s="2" t="s">
        <v>18</v>
      </c>
      <c r="E17" s="2" t="s">
        <v>97</v>
      </c>
      <c r="F17" s="2"/>
      <c r="G17" s="2"/>
      <c r="H17" s="2"/>
      <c r="I17" s="2"/>
      <c r="J17" s="2"/>
      <c r="K17" s="2"/>
      <c r="L17" s="2"/>
      <c r="M17" s="2" t="s">
        <v>102</v>
      </c>
      <c r="N17" s="2" t="s">
        <v>103</v>
      </c>
      <c r="O17" t="s">
        <v>14</v>
      </c>
    </row>
    <row r="18" spans="1:15" x14ac:dyDescent="0.45">
      <c r="A18" s="2" t="s">
        <v>104</v>
      </c>
      <c r="B18" s="2" t="s">
        <v>105</v>
      </c>
      <c r="C18" s="2" t="s">
        <v>17</v>
      </c>
      <c r="D18" s="2" t="s">
        <v>18</v>
      </c>
      <c r="E18" s="2" t="s">
        <v>106</v>
      </c>
      <c r="F18" s="2"/>
      <c r="G18" s="2"/>
      <c r="H18" s="2"/>
      <c r="I18" s="2"/>
      <c r="J18" s="2"/>
      <c r="K18" s="2"/>
      <c r="L18" s="2"/>
      <c r="M18" s="2" t="s">
        <v>107</v>
      </c>
      <c r="N18" s="2" t="s">
        <v>108</v>
      </c>
      <c r="O18" t="s">
        <v>14</v>
      </c>
    </row>
    <row r="19" spans="1:15" x14ac:dyDescent="0.45">
      <c r="A19" s="2" t="s">
        <v>109</v>
      </c>
      <c r="B19" s="2" t="s">
        <v>110</v>
      </c>
      <c r="C19" s="2" t="s">
        <v>17</v>
      </c>
      <c r="D19" s="2" t="s">
        <v>18</v>
      </c>
      <c r="E19" s="2" t="s">
        <v>111</v>
      </c>
      <c r="F19" s="2" t="s">
        <v>14</v>
      </c>
      <c r="G19" s="2" t="s">
        <v>112</v>
      </c>
      <c r="H19" s="2" t="s">
        <v>14</v>
      </c>
      <c r="I19" s="2" t="s">
        <v>14</v>
      </c>
      <c r="J19" s="2" t="s">
        <v>113</v>
      </c>
      <c r="K19" s="2" t="str">
        <f>HYPERLINK("http://eggnog45.embl.de/#/app/results?target_nogs=COG3953","COG3953")</f>
        <v>COG3953</v>
      </c>
      <c r="L19" s="2" t="s">
        <v>22</v>
      </c>
      <c r="M19" s="2" t="s">
        <v>114</v>
      </c>
      <c r="N19" s="2" t="s">
        <v>115</v>
      </c>
      <c r="O19" t="s">
        <v>14</v>
      </c>
    </row>
    <row r="20" spans="1:15" x14ac:dyDescent="0.45">
      <c r="A20" s="2" t="s">
        <v>116</v>
      </c>
      <c r="B20" s="2" t="s">
        <v>117</v>
      </c>
      <c r="C20" s="2" t="s">
        <v>17</v>
      </c>
      <c r="D20" s="2" t="s">
        <v>18</v>
      </c>
      <c r="E20" s="2" t="s">
        <v>97</v>
      </c>
      <c r="F20" s="2"/>
      <c r="G20" s="2"/>
      <c r="H20" s="2"/>
      <c r="I20" s="2"/>
      <c r="J20" s="2"/>
      <c r="K20" s="2"/>
      <c r="L20" s="2"/>
      <c r="M20" s="2" t="s">
        <v>118</v>
      </c>
      <c r="N20" s="2" t="s">
        <v>119</v>
      </c>
      <c r="O20" t="s">
        <v>14</v>
      </c>
    </row>
    <row r="21" spans="1:15" x14ac:dyDescent="0.45">
      <c r="A21" s="2" t="s">
        <v>120</v>
      </c>
      <c r="B21" s="2" t="s">
        <v>121</v>
      </c>
      <c r="C21" s="2" t="s">
        <v>17</v>
      </c>
      <c r="D21" s="2" t="s">
        <v>18</v>
      </c>
      <c r="E21" s="2" t="s">
        <v>122</v>
      </c>
      <c r="F21" s="2"/>
      <c r="G21" s="2"/>
      <c r="H21" s="2"/>
      <c r="I21" s="2"/>
      <c r="J21" s="2"/>
      <c r="K21" s="2"/>
      <c r="L21" s="2"/>
      <c r="M21" s="2" t="s">
        <v>123</v>
      </c>
      <c r="N21" s="2" t="s">
        <v>124</v>
      </c>
      <c r="O21" t="s">
        <v>14</v>
      </c>
    </row>
    <row r="22" spans="1:15" x14ac:dyDescent="0.45">
      <c r="A22" s="2" t="s">
        <v>125</v>
      </c>
      <c r="B22" s="2" t="s">
        <v>126</v>
      </c>
      <c r="C22" s="2" t="s">
        <v>18</v>
      </c>
      <c r="D22" s="2" t="s">
        <v>18</v>
      </c>
      <c r="E22" s="2" t="s">
        <v>39</v>
      </c>
      <c r="F22" s="2"/>
      <c r="G22" s="2"/>
      <c r="H22" s="2"/>
      <c r="I22" s="2"/>
      <c r="J22" s="2"/>
      <c r="K22" s="2"/>
      <c r="L22" s="2"/>
      <c r="M22" s="2" t="s">
        <v>127</v>
      </c>
      <c r="N22" s="2" t="s">
        <v>128</v>
      </c>
      <c r="O22" t="s">
        <v>14</v>
      </c>
    </row>
    <row r="23" spans="1:15" x14ac:dyDescent="0.45">
      <c r="A23" s="2" t="s">
        <v>129</v>
      </c>
      <c r="B23" s="2" t="s">
        <v>130</v>
      </c>
      <c r="C23" s="2" t="s">
        <v>17</v>
      </c>
      <c r="D23" s="2" t="s">
        <v>18</v>
      </c>
      <c r="E23" s="2" t="s">
        <v>131</v>
      </c>
      <c r="F23" s="2"/>
      <c r="G23" s="2"/>
      <c r="H23" s="2"/>
      <c r="I23" s="2"/>
      <c r="J23" s="2"/>
      <c r="K23" s="2"/>
      <c r="L23" s="2"/>
      <c r="M23" s="2" t="s">
        <v>132</v>
      </c>
      <c r="N23" s="2" t="s">
        <v>133</v>
      </c>
      <c r="O23" t="s">
        <v>14</v>
      </c>
    </row>
    <row r="24" spans="1:15" x14ac:dyDescent="0.45">
      <c r="A24" s="2" t="s">
        <v>134</v>
      </c>
      <c r="B24" s="2" t="s">
        <v>135</v>
      </c>
      <c r="C24" s="2" t="s">
        <v>18</v>
      </c>
      <c r="D24" s="2" t="s">
        <v>18</v>
      </c>
      <c r="E24" s="2" t="s">
        <v>136</v>
      </c>
      <c r="F24" s="2" t="s">
        <v>14</v>
      </c>
      <c r="G24" s="2" t="s">
        <v>137</v>
      </c>
      <c r="H24" s="2" t="s">
        <v>138</v>
      </c>
      <c r="I24" s="2" t="s">
        <v>14</v>
      </c>
      <c r="J24" s="2" t="s">
        <v>139</v>
      </c>
      <c r="K24" s="2" t="str">
        <f>HYPERLINK("http://eggnog45.embl.de/#/app/results?target_nogs=ENOG410XUV6","ENOG410XUV6")</f>
        <v>ENOG410XUV6</v>
      </c>
      <c r="L24" s="2" t="s">
        <v>22</v>
      </c>
      <c r="M24" s="2" t="s">
        <v>140</v>
      </c>
      <c r="N24" s="2" t="s">
        <v>141</v>
      </c>
      <c r="O24" t="s">
        <v>14</v>
      </c>
    </row>
    <row r="25" spans="1:15" x14ac:dyDescent="0.45">
      <c r="A25" s="2" t="s">
        <v>142</v>
      </c>
      <c r="B25" s="2" t="s">
        <v>143</v>
      </c>
      <c r="C25" s="2" t="s">
        <v>18</v>
      </c>
      <c r="D25" s="2" t="s">
        <v>18</v>
      </c>
      <c r="E25" s="2" t="s">
        <v>39</v>
      </c>
      <c r="F25" s="2"/>
      <c r="G25" s="2"/>
      <c r="H25" s="2"/>
      <c r="I25" s="2"/>
      <c r="J25" s="2"/>
      <c r="K25" s="2"/>
      <c r="L25" s="2"/>
      <c r="M25" s="2" t="s">
        <v>144</v>
      </c>
      <c r="N25" s="2" t="s">
        <v>145</v>
      </c>
      <c r="O25" t="s">
        <v>14</v>
      </c>
    </row>
    <row r="26" spans="1:15" x14ac:dyDescent="0.45">
      <c r="A26" s="2" t="s">
        <v>146</v>
      </c>
      <c r="B26" s="2" t="s">
        <v>147</v>
      </c>
      <c r="C26" s="2" t="s">
        <v>18</v>
      </c>
      <c r="D26" s="2" t="s">
        <v>18</v>
      </c>
      <c r="E26" s="2" t="s">
        <v>39</v>
      </c>
      <c r="F26" s="2"/>
      <c r="G26" s="2"/>
      <c r="H26" s="2"/>
      <c r="I26" s="2"/>
      <c r="J26" s="2"/>
      <c r="K26" s="2"/>
      <c r="L26" s="2"/>
      <c r="M26" s="2" t="s">
        <v>148</v>
      </c>
      <c r="N26" s="2" t="s">
        <v>149</v>
      </c>
      <c r="O26" t="s">
        <v>14</v>
      </c>
    </row>
    <row r="27" spans="1:15" x14ac:dyDescent="0.45">
      <c r="A27" s="2" t="s">
        <v>147</v>
      </c>
      <c r="B27" s="2" t="s">
        <v>150</v>
      </c>
      <c r="C27" s="2" t="s">
        <v>18</v>
      </c>
      <c r="D27" s="2" t="s">
        <v>18</v>
      </c>
      <c r="E27" s="2" t="s">
        <v>151</v>
      </c>
      <c r="F27" s="2"/>
      <c r="G27" s="2"/>
      <c r="H27" s="2"/>
      <c r="I27" s="2"/>
      <c r="J27" s="2"/>
      <c r="K27" s="2"/>
      <c r="L27" s="2"/>
      <c r="M27" s="2" t="s">
        <v>152</v>
      </c>
      <c r="N27" s="2" t="s">
        <v>153</v>
      </c>
      <c r="O27" t="s">
        <v>14</v>
      </c>
    </row>
    <row r="28" spans="1:15" x14ac:dyDescent="0.45">
      <c r="A28" s="2" t="s">
        <v>154</v>
      </c>
      <c r="B28" s="2" t="s">
        <v>155</v>
      </c>
      <c r="C28" s="2" t="s">
        <v>18</v>
      </c>
      <c r="D28" s="2" t="s">
        <v>18</v>
      </c>
      <c r="E28" s="2" t="s">
        <v>39</v>
      </c>
      <c r="F28" s="2"/>
      <c r="G28" s="2"/>
      <c r="H28" s="2"/>
      <c r="I28" s="2"/>
      <c r="J28" s="2"/>
      <c r="K28" s="2"/>
      <c r="L28" s="2"/>
      <c r="M28" s="2" t="s">
        <v>156</v>
      </c>
      <c r="N28" s="2" t="s">
        <v>157</v>
      </c>
      <c r="O28" t="s">
        <v>14</v>
      </c>
    </row>
    <row r="29" spans="1:15" x14ac:dyDescent="0.45">
      <c r="A29" s="2" t="s">
        <v>155</v>
      </c>
      <c r="B29" s="2" t="s">
        <v>158</v>
      </c>
      <c r="C29" s="2" t="s">
        <v>18</v>
      </c>
      <c r="D29" s="2" t="s">
        <v>18</v>
      </c>
      <c r="E29" s="2" t="s">
        <v>39</v>
      </c>
      <c r="F29" s="2"/>
      <c r="G29" s="2"/>
      <c r="H29" s="2"/>
      <c r="I29" s="2"/>
      <c r="J29" s="2"/>
      <c r="K29" s="2"/>
      <c r="L29" s="2"/>
      <c r="M29" s="2" t="s">
        <v>159</v>
      </c>
      <c r="N29" s="2" t="s">
        <v>160</v>
      </c>
      <c r="O29" t="s">
        <v>14</v>
      </c>
    </row>
    <row r="30" spans="1:15" x14ac:dyDescent="0.45">
      <c r="A30" s="2" t="s">
        <v>161</v>
      </c>
      <c r="B30" s="2" t="s">
        <v>162</v>
      </c>
      <c r="C30" s="2" t="s">
        <v>18</v>
      </c>
      <c r="D30" s="2" t="s">
        <v>18</v>
      </c>
      <c r="E30" s="2" t="s">
        <v>39</v>
      </c>
      <c r="F30" s="2"/>
      <c r="G30" s="2"/>
      <c r="H30" s="2"/>
      <c r="I30" s="2"/>
      <c r="J30" s="2"/>
      <c r="K30" s="2"/>
      <c r="L30" s="2"/>
      <c r="M30" s="2" t="s">
        <v>163</v>
      </c>
      <c r="N30" s="2" t="s">
        <v>164</v>
      </c>
      <c r="O30" t="s">
        <v>14</v>
      </c>
    </row>
    <row r="31" spans="1:15" x14ac:dyDescent="0.45">
      <c r="A31" s="2" t="s">
        <v>162</v>
      </c>
      <c r="B31" s="2" t="s">
        <v>165</v>
      </c>
      <c r="C31" s="2" t="s">
        <v>18</v>
      </c>
      <c r="D31" s="2" t="s">
        <v>18</v>
      </c>
      <c r="E31" s="2" t="s">
        <v>166</v>
      </c>
      <c r="F31" s="2"/>
      <c r="G31" s="2"/>
      <c r="H31" s="2"/>
      <c r="I31" s="2"/>
      <c r="J31" s="2"/>
      <c r="K31" s="2" t="str">
        <f>HYPERLINK("http://eggnog45.embl.de/#/app/results?target_nogs=ENOG410ZD0J","ENOG410ZD0J")</f>
        <v>ENOG410ZD0J</v>
      </c>
      <c r="L31" s="2" t="s">
        <v>22</v>
      </c>
      <c r="M31" s="2" t="s">
        <v>167</v>
      </c>
      <c r="N31" s="2" t="s">
        <v>168</v>
      </c>
      <c r="O31" t="s">
        <v>14</v>
      </c>
    </row>
    <row r="32" spans="1:15" x14ac:dyDescent="0.45">
      <c r="A32" s="2" t="s">
        <v>169</v>
      </c>
      <c r="B32" s="2" t="s">
        <v>170</v>
      </c>
      <c r="C32" s="2" t="s">
        <v>18</v>
      </c>
      <c r="D32" s="2" t="s">
        <v>18</v>
      </c>
      <c r="E32" s="2" t="s">
        <v>39</v>
      </c>
      <c r="F32" s="2"/>
      <c r="G32" s="2"/>
      <c r="H32" s="2"/>
      <c r="I32" s="2"/>
      <c r="J32" s="2"/>
      <c r="K32" s="2"/>
      <c r="L32" s="2"/>
      <c r="M32" s="2" t="s">
        <v>171</v>
      </c>
      <c r="N32" s="2" t="s">
        <v>172</v>
      </c>
      <c r="O32" t="s">
        <v>14</v>
      </c>
    </row>
    <row r="33" spans="1:15" x14ac:dyDescent="0.45">
      <c r="A33" s="2" t="s">
        <v>173</v>
      </c>
      <c r="B33" s="2" t="s">
        <v>174</v>
      </c>
      <c r="C33" s="2" t="s">
        <v>18</v>
      </c>
      <c r="D33" s="2" t="s">
        <v>18</v>
      </c>
      <c r="E33" s="2" t="s">
        <v>39</v>
      </c>
      <c r="F33" s="2"/>
      <c r="G33" s="2"/>
      <c r="H33" s="2"/>
      <c r="I33" s="2"/>
      <c r="J33" s="2"/>
      <c r="K33" s="2"/>
      <c r="L33" s="2"/>
      <c r="M33" s="2" t="s">
        <v>175</v>
      </c>
      <c r="N33" s="2" t="s">
        <v>176</v>
      </c>
      <c r="O33" t="s">
        <v>14</v>
      </c>
    </row>
    <row r="34" spans="1:15" x14ac:dyDescent="0.45">
      <c r="A34" s="2" t="s">
        <v>177</v>
      </c>
      <c r="B34" s="2" t="s">
        <v>178</v>
      </c>
      <c r="C34" s="2" t="s">
        <v>18</v>
      </c>
      <c r="D34" s="2" t="s">
        <v>18</v>
      </c>
      <c r="E34" s="2" t="s">
        <v>179</v>
      </c>
      <c r="F34" s="2" t="s">
        <v>14</v>
      </c>
      <c r="G34" s="2" t="s">
        <v>180</v>
      </c>
      <c r="H34" s="2" t="s">
        <v>181</v>
      </c>
      <c r="I34" s="2" t="s">
        <v>14</v>
      </c>
      <c r="J34" s="2" t="s">
        <v>14</v>
      </c>
      <c r="K34" s="2" t="str">
        <f>HYPERLINK("http://eggnog45.embl.de/#/app/results?target_nogs=ENOG41123CS","ENOG41123CS")</f>
        <v>ENOG41123CS</v>
      </c>
      <c r="L34" s="2" t="s">
        <v>182</v>
      </c>
      <c r="M34" s="2" t="s">
        <v>183</v>
      </c>
      <c r="N34" s="2" t="s">
        <v>184</v>
      </c>
      <c r="O34" t="s">
        <v>14</v>
      </c>
    </row>
    <row r="35" spans="1:15" x14ac:dyDescent="0.45">
      <c r="A35" s="2" t="s">
        <v>185</v>
      </c>
      <c r="B35" s="2" t="s">
        <v>186</v>
      </c>
      <c r="C35" s="2" t="s">
        <v>18</v>
      </c>
      <c r="D35" s="2" t="s">
        <v>18</v>
      </c>
      <c r="E35" s="2" t="s">
        <v>187</v>
      </c>
      <c r="F35" s="2" t="s">
        <v>14</v>
      </c>
      <c r="G35" s="2" t="s">
        <v>188</v>
      </c>
      <c r="H35" s="2" t="s">
        <v>189</v>
      </c>
      <c r="I35" s="2" t="s">
        <v>14</v>
      </c>
      <c r="J35" s="2" t="s">
        <v>14</v>
      </c>
      <c r="K35" s="2"/>
      <c r="L35" s="2" t="s">
        <v>72</v>
      </c>
      <c r="M35" s="2" t="s">
        <v>190</v>
      </c>
      <c r="N35" s="2" t="s">
        <v>191</v>
      </c>
      <c r="O35" t="s">
        <v>14</v>
      </c>
    </row>
    <row r="36" spans="1:15" x14ac:dyDescent="0.45">
      <c r="A36" s="2" t="s">
        <v>192</v>
      </c>
      <c r="B36" s="2" t="s">
        <v>193</v>
      </c>
      <c r="C36" s="2" t="s">
        <v>18</v>
      </c>
      <c r="D36" s="2" t="s">
        <v>18</v>
      </c>
      <c r="E36" s="2" t="s">
        <v>39</v>
      </c>
      <c r="F36" s="2"/>
      <c r="G36" s="2"/>
      <c r="H36" s="2"/>
      <c r="I36" s="2"/>
      <c r="J36" s="2"/>
      <c r="K36" s="2"/>
      <c r="L36" s="2"/>
      <c r="M36" s="2" t="s">
        <v>194</v>
      </c>
      <c r="N36" s="2" t="s">
        <v>195</v>
      </c>
      <c r="O36" t="s">
        <v>14</v>
      </c>
    </row>
    <row r="37" spans="1:15" x14ac:dyDescent="0.45">
      <c r="A37" s="2" t="s">
        <v>196</v>
      </c>
      <c r="B37" s="2" t="s">
        <v>197</v>
      </c>
      <c r="C37" s="2" t="s">
        <v>18</v>
      </c>
      <c r="D37" s="2" t="s">
        <v>18</v>
      </c>
      <c r="E37" s="2" t="s">
        <v>39</v>
      </c>
      <c r="F37" s="2" t="s">
        <v>198</v>
      </c>
      <c r="G37" s="2" t="s">
        <v>14</v>
      </c>
      <c r="H37" s="2" t="s">
        <v>199</v>
      </c>
      <c r="I37" s="2" t="s">
        <v>14</v>
      </c>
      <c r="J37" s="2" t="s">
        <v>14</v>
      </c>
      <c r="K37" s="2"/>
      <c r="L37" s="2" t="s">
        <v>72</v>
      </c>
      <c r="M37" s="2" t="s">
        <v>200</v>
      </c>
      <c r="N37" s="2" t="s">
        <v>201</v>
      </c>
      <c r="O37" t="s">
        <v>14</v>
      </c>
    </row>
    <row r="38" spans="1:15" x14ac:dyDescent="0.45">
      <c r="A38" s="2" t="s">
        <v>202</v>
      </c>
      <c r="B38" s="2" t="s">
        <v>203</v>
      </c>
      <c r="C38" s="2" t="s">
        <v>18</v>
      </c>
      <c r="D38" s="2" t="s">
        <v>18</v>
      </c>
      <c r="E38" s="2" t="s">
        <v>39</v>
      </c>
      <c r="F38" s="2"/>
      <c r="G38" s="2"/>
      <c r="H38" s="2"/>
      <c r="I38" s="2"/>
      <c r="J38" s="2"/>
      <c r="K38" s="2"/>
      <c r="L38" s="2"/>
      <c r="M38" s="2" t="s">
        <v>204</v>
      </c>
      <c r="N38" s="2" t="s">
        <v>205</v>
      </c>
      <c r="O38" t="s">
        <v>14</v>
      </c>
    </row>
    <row r="39" spans="1:15" x14ac:dyDescent="0.45">
      <c r="A39" s="2" t="s">
        <v>206</v>
      </c>
      <c r="B39" s="2" t="s">
        <v>207</v>
      </c>
      <c r="C39" s="2" t="s">
        <v>18</v>
      </c>
      <c r="D39" s="2" t="s">
        <v>18</v>
      </c>
      <c r="E39" s="2" t="s">
        <v>39</v>
      </c>
      <c r="F39" s="2"/>
      <c r="G39" s="2"/>
      <c r="H39" s="2"/>
      <c r="I39" s="2"/>
      <c r="J39" s="2"/>
      <c r="K39" s="2"/>
      <c r="L39" s="2"/>
      <c r="M39" s="2" t="s">
        <v>208</v>
      </c>
      <c r="N39" s="2" t="s">
        <v>209</v>
      </c>
      <c r="O39" t="s">
        <v>14</v>
      </c>
    </row>
    <row r="40" spans="1:15" x14ac:dyDescent="0.45">
      <c r="A40" s="2" t="s">
        <v>210</v>
      </c>
      <c r="B40" s="2" t="s">
        <v>211</v>
      </c>
      <c r="C40" s="2" t="s">
        <v>18</v>
      </c>
      <c r="D40" s="2" t="s">
        <v>18</v>
      </c>
      <c r="E40" s="2" t="s">
        <v>39</v>
      </c>
      <c r="F40" s="2"/>
      <c r="G40" s="2"/>
      <c r="H40" s="2"/>
      <c r="I40" s="2"/>
      <c r="J40" s="2"/>
      <c r="K40" s="2"/>
      <c r="L40" s="2"/>
      <c r="M40" s="2" t="s">
        <v>212</v>
      </c>
      <c r="N40" s="2" t="s">
        <v>213</v>
      </c>
      <c r="O40" t="s">
        <v>14</v>
      </c>
    </row>
    <row r="41" spans="1:15" x14ac:dyDescent="0.45">
      <c r="A41" s="2" t="s">
        <v>211</v>
      </c>
      <c r="B41" s="2" t="s">
        <v>214</v>
      </c>
      <c r="C41" s="2" t="s">
        <v>18</v>
      </c>
      <c r="D41" s="2" t="s">
        <v>18</v>
      </c>
      <c r="E41" s="2" t="s">
        <v>39</v>
      </c>
      <c r="F41" s="2"/>
      <c r="G41" s="2"/>
      <c r="H41" s="2"/>
      <c r="I41" s="2"/>
      <c r="J41" s="2"/>
      <c r="K41" s="2"/>
      <c r="L41" s="2"/>
      <c r="M41" s="2" t="s">
        <v>215</v>
      </c>
      <c r="N41" s="2" t="s">
        <v>216</v>
      </c>
      <c r="O41" t="s">
        <v>14</v>
      </c>
    </row>
    <row r="42" spans="1:15" x14ac:dyDescent="0.45">
      <c r="A42" s="2" t="s">
        <v>217</v>
      </c>
      <c r="B42" s="2" t="s">
        <v>218</v>
      </c>
      <c r="C42" s="2" t="s">
        <v>18</v>
      </c>
      <c r="D42" s="2" t="s">
        <v>18</v>
      </c>
      <c r="E42" s="2" t="s">
        <v>39</v>
      </c>
      <c r="F42" s="2"/>
      <c r="G42" s="2"/>
      <c r="H42" s="2"/>
      <c r="I42" s="2"/>
      <c r="J42" s="2"/>
      <c r="K42" s="2"/>
      <c r="L42" s="2"/>
      <c r="M42" s="2" t="s">
        <v>219</v>
      </c>
      <c r="N42" s="2" t="s">
        <v>220</v>
      </c>
      <c r="O42" t="s">
        <v>14</v>
      </c>
    </row>
    <row r="43" spans="1:15" x14ac:dyDescent="0.45">
      <c r="A43" s="2" t="s">
        <v>221</v>
      </c>
      <c r="B43" s="2" t="s">
        <v>222</v>
      </c>
      <c r="C43" s="2" t="s">
        <v>18</v>
      </c>
      <c r="D43" s="2" t="s">
        <v>18</v>
      </c>
      <c r="E43" s="2" t="s">
        <v>39</v>
      </c>
      <c r="F43" s="2"/>
      <c r="G43" s="2"/>
      <c r="H43" s="2"/>
      <c r="I43" s="2"/>
      <c r="J43" s="2"/>
      <c r="K43" s="2"/>
      <c r="L43" s="2"/>
      <c r="M43" s="2" t="s">
        <v>223</v>
      </c>
      <c r="N43" s="2" t="s">
        <v>224</v>
      </c>
      <c r="O43" t="s">
        <v>14</v>
      </c>
    </row>
    <row r="44" spans="1:15" x14ac:dyDescent="0.45">
      <c r="A44" s="2" t="s">
        <v>222</v>
      </c>
      <c r="B44" s="2" t="s">
        <v>225</v>
      </c>
      <c r="C44" s="2" t="s">
        <v>18</v>
      </c>
      <c r="D44" s="2" t="s">
        <v>18</v>
      </c>
      <c r="E44" s="2" t="s">
        <v>39</v>
      </c>
      <c r="F44" s="2"/>
      <c r="G44" s="2"/>
      <c r="H44" s="2"/>
      <c r="I44" s="2"/>
      <c r="J44" s="2"/>
      <c r="K44" s="2"/>
      <c r="L44" s="2"/>
      <c r="M44" s="2" t="s">
        <v>226</v>
      </c>
      <c r="N44" s="2" t="s">
        <v>227</v>
      </c>
      <c r="O44" t="s">
        <v>14</v>
      </c>
    </row>
    <row r="45" spans="1:15" x14ac:dyDescent="0.45">
      <c r="A45" s="2" t="s">
        <v>225</v>
      </c>
      <c r="B45" s="2" t="s">
        <v>228</v>
      </c>
      <c r="C45" s="2" t="s">
        <v>18</v>
      </c>
      <c r="D45" s="2" t="s">
        <v>18</v>
      </c>
      <c r="E45" s="2" t="s">
        <v>39</v>
      </c>
      <c r="F45" s="2" t="s">
        <v>229</v>
      </c>
      <c r="G45" s="2" t="s">
        <v>230</v>
      </c>
      <c r="H45" s="2" t="s">
        <v>231</v>
      </c>
      <c r="I45" s="2" t="s">
        <v>14</v>
      </c>
      <c r="J45" s="2" t="s">
        <v>14</v>
      </c>
      <c r="K45" s="2"/>
      <c r="L45" s="2"/>
      <c r="M45" s="2" t="s">
        <v>232</v>
      </c>
      <c r="N45" s="2" t="s">
        <v>233</v>
      </c>
      <c r="O45" t="s">
        <v>14</v>
      </c>
    </row>
    <row r="46" spans="1:15" x14ac:dyDescent="0.45">
      <c r="A46" s="2" t="s">
        <v>234</v>
      </c>
      <c r="B46" s="2" t="s">
        <v>235</v>
      </c>
      <c r="C46" s="2" t="s">
        <v>18</v>
      </c>
      <c r="D46" s="2" t="s">
        <v>18</v>
      </c>
      <c r="E46" s="2" t="s">
        <v>236</v>
      </c>
      <c r="F46" s="2" t="s">
        <v>237</v>
      </c>
      <c r="G46" s="2" t="s">
        <v>238</v>
      </c>
      <c r="H46" s="2" t="s">
        <v>239</v>
      </c>
      <c r="I46" s="2" t="s">
        <v>240</v>
      </c>
      <c r="J46" s="2" t="s">
        <v>14</v>
      </c>
      <c r="K46" s="2" t="str">
        <f>HYPERLINK("http://eggnog45.embl.de/#/app/results?target_nogs=COG1403","COG1403")</f>
        <v>COG1403</v>
      </c>
      <c r="L46" s="2" t="s">
        <v>241</v>
      </c>
      <c r="M46" s="2" t="s">
        <v>242</v>
      </c>
      <c r="N46" s="2" t="s">
        <v>243</v>
      </c>
      <c r="O46" t="s">
        <v>14</v>
      </c>
    </row>
    <row r="47" spans="1:15" x14ac:dyDescent="0.45">
      <c r="A47" s="2" t="s">
        <v>244</v>
      </c>
      <c r="B47" s="2" t="s">
        <v>245</v>
      </c>
      <c r="C47" s="2" t="s">
        <v>18</v>
      </c>
      <c r="D47" s="2" t="s">
        <v>18</v>
      </c>
      <c r="E47" s="2" t="s">
        <v>246</v>
      </c>
      <c r="F47" s="2" t="s">
        <v>14</v>
      </c>
      <c r="G47" s="2" t="s">
        <v>247</v>
      </c>
      <c r="H47" s="2" t="s">
        <v>248</v>
      </c>
      <c r="I47" s="2" t="s">
        <v>14</v>
      </c>
      <c r="J47" s="2" t="s">
        <v>14</v>
      </c>
      <c r="K47" s="2" t="str">
        <f>HYPERLINK("http://eggnog45.embl.de/#/app/results?target_nogs=ENOG410XVU3","ENOG410XVU3")</f>
        <v>ENOG410XVU3</v>
      </c>
      <c r="L47" s="2" t="s">
        <v>22</v>
      </c>
      <c r="M47" s="2" t="s">
        <v>249</v>
      </c>
      <c r="N47" s="2" t="s">
        <v>250</v>
      </c>
      <c r="O47" t="s">
        <v>14</v>
      </c>
    </row>
    <row r="48" spans="1:15" x14ac:dyDescent="0.45">
      <c r="A48" s="2" t="s">
        <v>251</v>
      </c>
      <c r="B48" s="2" t="s">
        <v>252</v>
      </c>
      <c r="C48" s="2" t="s">
        <v>18</v>
      </c>
      <c r="D48" s="2" t="s">
        <v>18</v>
      </c>
      <c r="E48" s="2" t="s">
        <v>39</v>
      </c>
      <c r="F48" s="2"/>
      <c r="G48" s="2"/>
      <c r="H48" s="2"/>
      <c r="I48" s="2"/>
      <c r="J48" s="2"/>
      <c r="K48" s="2"/>
      <c r="L48" s="2"/>
      <c r="M48" s="2" t="s">
        <v>253</v>
      </c>
      <c r="N48" s="2" t="s">
        <v>254</v>
      </c>
      <c r="O48" t="s">
        <v>14</v>
      </c>
    </row>
    <row r="49" spans="1:15" x14ac:dyDescent="0.45">
      <c r="A49" s="2" t="s">
        <v>255</v>
      </c>
      <c r="B49" s="2" t="s">
        <v>256</v>
      </c>
      <c r="C49" s="2" t="s">
        <v>18</v>
      </c>
      <c r="D49" s="2" t="s">
        <v>18</v>
      </c>
      <c r="E49" s="2" t="s">
        <v>257</v>
      </c>
      <c r="F49" s="2" t="s">
        <v>258</v>
      </c>
      <c r="G49" s="2" t="s">
        <v>259</v>
      </c>
      <c r="H49" s="2" t="s">
        <v>260</v>
      </c>
      <c r="I49" s="2" t="s">
        <v>14</v>
      </c>
      <c r="J49" s="2" t="s">
        <v>14</v>
      </c>
      <c r="K49" s="2"/>
      <c r="L49" s="2"/>
      <c r="M49" s="2" t="s">
        <v>261</v>
      </c>
      <c r="N49" s="2" t="s">
        <v>262</v>
      </c>
      <c r="O49" t="s">
        <v>14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5"/>
  <sheetViews>
    <sheetView workbookViewId="0"/>
  </sheetViews>
  <sheetFormatPr defaultRowHeight="17" x14ac:dyDescent="0.45"/>
  <cols>
    <col min="1" max="1" width="20.75" customWidth="1"/>
    <col min="2" max="2" width="9.75" customWidth="1"/>
  </cols>
  <sheetData>
    <row r="1" spans="1:2" x14ac:dyDescent="0.45">
      <c r="A1" s="1" t="s">
        <v>263</v>
      </c>
      <c r="B1" s="2" t="s">
        <v>264</v>
      </c>
    </row>
    <row r="2" spans="1:2" x14ac:dyDescent="0.45">
      <c r="A2" s="1" t="s">
        <v>265</v>
      </c>
      <c r="B2" s="2" t="s">
        <v>264</v>
      </c>
    </row>
    <row r="3" spans="1:2" x14ac:dyDescent="0.45">
      <c r="A3" s="1" t="s">
        <v>266</v>
      </c>
      <c r="B3" s="2" t="s">
        <v>267</v>
      </c>
    </row>
    <row r="4" spans="1:2" x14ac:dyDescent="0.45">
      <c r="A4" s="1" t="s">
        <v>268</v>
      </c>
      <c r="B4" s="2" t="s">
        <v>269</v>
      </c>
    </row>
    <row r="5" spans="1:2" x14ac:dyDescent="0.45">
      <c r="A5" s="1" t="s">
        <v>270</v>
      </c>
      <c r="B5" s="2" t="s">
        <v>269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Annotation</vt:lpstr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계환 변</cp:lastModifiedBy>
  <dcterms:created xsi:type="dcterms:W3CDTF">2025-03-18T02:02:33Z</dcterms:created>
  <dcterms:modified xsi:type="dcterms:W3CDTF">2025-09-03T06:44:49Z</dcterms:modified>
</cp:coreProperties>
</file>